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480"/>
  </bookViews>
  <sheets>
    <sheet name="Índice" sheetId="9" r:id="rId1"/>
    <sheet name="1" sheetId="1" r:id="rId2"/>
    <sheet name="2" sheetId="2" r:id="rId3"/>
    <sheet name="G1" sheetId="3" r:id="rId4"/>
    <sheet name="G2" sheetId="4" r:id="rId5"/>
    <sheet name="G3.a" sheetId="5" r:id="rId6"/>
    <sheet name="G3.b" sheetId="6" r:id="rId7"/>
    <sheet name="G4.a" sheetId="8" r:id="rId8"/>
    <sheet name="G4.b" sheetId="7" r:id="rId9"/>
  </sheets>
  <definedNames>
    <definedName name="_xlnm.Print_Area" localSheetId="1">'1'!$A$4:$L$28</definedName>
    <definedName name="_xlnm.Print_Area" localSheetId="2">'2'!$A$4:$E$19</definedName>
    <definedName name="_xlnm.Print_Area" localSheetId="3">'G1'!$A$4:$L$23</definedName>
    <definedName name="_xlnm.Print_Area" localSheetId="4">'G2'!$A$4:$J$19</definedName>
    <definedName name="_xlnm.Print_Area" localSheetId="5">G3.a!$A$4:$M$21</definedName>
    <definedName name="_xlnm.Print_Area" localSheetId="6">G3.b!$A$4:$M$23</definedName>
    <definedName name="_xlnm.Print_Area" localSheetId="7">G4.a!$A$4:$N$22</definedName>
    <definedName name="_xlnm.Print_Area" localSheetId="8">G4.b!$A$4:$N$26</definedName>
    <definedName name="_xlnm.Print_Area" localSheetId="0">Índice!$A$4:$K$21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1" l="1"/>
  <c r="K11" i="1"/>
  <c r="F11" i="1"/>
  <c r="K12" i="1"/>
  <c r="F12" i="1"/>
  <c r="K13" i="1"/>
  <c r="F13" i="1"/>
  <c r="K14" i="1"/>
  <c r="K15" i="1"/>
  <c r="F15" i="1"/>
  <c r="K16" i="1"/>
  <c r="F16" i="1"/>
  <c r="K17" i="1"/>
  <c r="F17" i="1"/>
  <c r="K18" i="1"/>
  <c r="K19" i="1"/>
  <c r="F19" i="1"/>
  <c r="K20" i="1"/>
  <c r="F20" i="1"/>
  <c r="K21" i="1"/>
  <c r="F21" i="1"/>
  <c r="K22" i="1"/>
  <c r="K23" i="1"/>
  <c r="F23" i="1"/>
  <c r="J24" i="1"/>
  <c r="K24" i="1"/>
  <c r="D24" i="1"/>
  <c r="F24" i="1"/>
  <c r="F10" i="1"/>
  <c r="F14" i="1"/>
  <c r="F18" i="1"/>
  <c r="F22" i="1"/>
  <c r="K9" i="1"/>
  <c r="F9" i="1"/>
  <c r="K11" i="3"/>
  <c r="K10" i="3"/>
  <c r="K9" i="3"/>
  <c r="E24" i="1"/>
  <c r="C16" i="2"/>
  <c r="D16" i="2"/>
  <c r="D9" i="2"/>
  <c r="D14" i="2"/>
  <c r="D15" i="2"/>
  <c r="D10" i="2"/>
  <c r="D11" i="2"/>
  <c r="D13" i="2"/>
  <c r="D12" i="2"/>
</calcChain>
</file>

<file path=xl/sharedStrings.xml><?xml version="1.0" encoding="utf-8"?>
<sst xmlns="http://schemas.openxmlformats.org/spreadsheetml/2006/main" count="211" uniqueCount="118">
  <si>
    <t>Defunciones/100.000 habitantes</t>
  </si>
  <si>
    <t>Bogotá</t>
  </si>
  <si>
    <t>Buenos Aires</t>
  </si>
  <si>
    <t>Caracas</t>
  </si>
  <si>
    <t>Ciudad de México</t>
  </si>
  <si>
    <t>Guadalajara</t>
  </si>
  <si>
    <t>León</t>
  </si>
  <si>
    <t>Lima</t>
  </si>
  <si>
    <t>San José</t>
  </si>
  <si>
    <t>Santiago</t>
  </si>
  <si>
    <t xml:space="preserve">Total </t>
  </si>
  <si>
    <t>%</t>
  </si>
  <si>
    <t>Automóvil</t>
  </si>
  <si>
    <t>Motocicleta</t>
  </si>
  <si>
    <t>Bicicleta</t>
  </si>
  <si>
    <t>Ómnibus</t>
  </si>
  <si>
    <t>Rieles</t>
  </si>
  <si>
    <t>Peatones</t>
  </si>
  <si>
    <t>Otros</t>
  </si>
  <si>
    <t>Defunciones en el tránsito</t>
  </si>
  <si>
    <t>São Paulo</t>
  </si>
  <si>
    <t>Tokio</t>
  </si>
  <si>
    <t>Nueva York</t>
  </si>
  <si>
    <t>Londres</t>
  </si>
  <si>
    <t>Peatón</t>
  </si>
  <si>
    <t>Edad</t>
  </si>
  <si>
    <t>&lt; 9</t>
  </si>
  <si>
    <t>10 a 19</t>
  </si>
  <si>
    <t>20 a 29</t>
  </si>
  <si>
    <t>30 a 39</t>
  </si>
  <si>
    <t>40 a 49</t>
  </si>
  <si>
    <t>50 a 59</t>
  </si>
  <si>
    <t>&gt; 59</t>
  </si>
  <si>
    <t>&lt; 5</t>
  </si>
  <si>
    <t>5 a 14</t>
  </si>
  <si>
    <t>15 a 24</t>
  </si>
  <si>
    <t>25 a 34</t>
  </si>
  <si>
    <t>35 a 44</t>
  </si>
  <si>
    <t>45 a 59</t>
  </si>
  <si>
    <t>% de defunciones</t>
  </si>
  <si>
    <t>Masculino</t>
  </si>
  <si>
    <t>Femenino</t>
  </si>
  <si>
    <t>Ocupante de vehículo</t>
  </si>
  <si>
    <t>Motociclista</t>
  </si>
  <si>
    <t>Ciclista</t>
  </si>
  <si>
    <t>Título</t>
  </si>
  <si>
    <t>G1</t>
  </si>
  <si>
    <t>G2</t>
  </si>
  <si>
    <t>SEGURIDAD VIAL</t>
  </si>
  <si>
    <t>Cuadro Nº 1: Defunciones en accidentes de tránsito. Año 2007</t>
  </si>
  <si>
    <t>Gráfico Nº 1: Defunciones en el tránsito en las principales ciudades. Año 2008</t>
  </si>
  <si>
    <t>Área metropolitana</t>
  </si>
  <si>
    <t>Modo de transporte</t>
  </si>
  <si>
    <t>Cantidad de víctimas fatales</t>
  </si>
  <si>
    <t>Cantidad de defunciones</t>
  </si>
  <si>
    <t>País</t>
  </si>
  <si>
    <t>Brasil</t>
  </si>
  <si>
    <t>Colombia</t>
  </si>
  <si>
    <t>Argentina</t>
  </si>
  <si>
    <t>Venezuela</t>
  </si>
  <si>
    <t>México</t>
  </si>
  <si>
    <t>Perú</t>
  </si>
  <si>
    <t>Uruguay</t>
  </si>
  <si>
    <t>Costa Rica</t>
  </si>
  <si>
    <t>Chile</t>
  </si>
  <si>
    <t>Total</t>
  </si>
  <si>
    <t>Volver al índice</t>
  </si>
  <si>
    <t>Gráfico Nº 3.a.: Defunciones en el tránsito en São Paulo. Por edad</t>
  </si>
  <si>
    <t>Gráfico Nº 3.b.: Defunciones en el tránsito en Bogotá. Por edad</t>
  </si>
  <si>
    <t>Gráfico Nº 4.a.: Defunciones en el tránsito en São Paulo. Por edad y género</t>
  </si>
  <si>
    <t>Gráfico Nº 4.b.: Defunciones en el tránsito en Bogotá. Por edad y género</t>
  </si>
  <si>
    <t>Cuadro Nº 2: Víctimas fatales de accidentes de tránsito en ciudades seleccionadas. Por modo de transporte. Año 2007</t>
  </si>
  <si>
    <t>Gráfico Nº 2: Defunciones en el tránsito. Por modo de transporte. Año 2008</t>
  </si>
  <si>
    <t>VARIABLE</t>
  </si>
  <si>
    <t>CUADROS</t>
  </si>
  <si>
    <t>Pestaña</t>
  </si>
  <si>
    <t>G3.a</t>
  </si>
  <si>
    <t>G4.b</t>
  </si>
  <si>
    <t>G3.b</t>
  </si>
  <si>
    <t>G4.a</t>
  </si>
  <si>
    <t>Habitantes</t>
  </si>
  <si>
    <t>Belo Horizonte</t>
  </si>
  <si>
    <t>Curitiba</t>
  </si>
  <si>
    <t>Montevideo</t>
  </si>
  <si>
    <t>Porto Alegre</t>
  </si>
  <si>
    <t>Río de Janeiro</t>
  </si>
  <si>
    <t>Hombres (%)</t>
  </si>
  <si>
    <t>Mujeres (%)</t>
  </si>
  <si>
    <t>* Se consideran las defunciones en la ciudad central.</t>
  </si>
  <si>
    <r>
      <t xml:space="preserve">São Paulo </t>
    </r>
    <r>
      <rPr>
        <sz val="12"/>
        <color indexed="57"/>
        <rFont val="Roboto Regular"/>
      </rPr>
      <t>*</t>
    </r>
  </si>
  <si>
    <r>
      <t xml:space="preserve">Río de Janeiro </t>
    </r>
    <r>
      <rPr>
        <sz val="12"/>
        <color indexed="57"/>
        <rFont val="Roboto Regular"/>
      </rPr>
      <t>*</t>
    </r>
  </si>
  <si>
    <r>
      <t xml:space="preserve">Porto Alegre </t>
    </r>
    <r>
      <rPr>
        <sz val="12"/>
        <color indexed="57"/>
        <rFont val="Roboto Regular"/>
      </rPr>
      <t>*</t>
    </r>
  </si>
  <si>
    <r>
      <t xml:space="preserve">Montevideo </t>
    </r>
    <r>
      <rPr>
        <sz val="12"/>
        <color indexed="57"/>
        <rFont val="Roboto Regular"/>
      </rPr>
      <t>*</t>
    </r>
  </si>
  <si>
    <r>
      <t xml:space="preserve">Curitiba </t>
    </r>
    <r>
      <rPr>
        <sz val="12"/>
        <color indexed="57"/>
        <rFont val="Roboto Regular"/>
      </rPr>
      <t>*</t>
    </r>
  </si>
  <si>
    <r>
      <t xml:space="preserve">Belo Horizonte </t>
    </r>
    <r>
      <rPr>
        <sz val="12"/>
        <color indexed="57"/>
        <rFont val="Roboto Regular"/>
      </rPr>
      <t>*</t>
    </r>
  </si>
  <si>
    <r>
      <rPr>
        <b/>
        <sz val="11"/>
        <color rgb="FF155E8F"/>
        <rFont val="Roboto Regular"/>
      </rPr>
      <t>Gráfico Nº 4.b.:</t>
    </r>
    <r>
      <rPr>
        <sz val="11"/>
        <color rgb="FF155E8F"/>
        <rFont val="Roboto Regular"/>
      </rPr>
      <t xml:space="preserve"> </t>
    </r>
    <r>
      <rPr>
        <sz val="11"/>
        <color indexed="8"/>
        <rFont val="Roboto Regular"/>
      </rPr>
      <t>Defunciones en el tránsito en Bogotá. Por edad y género</t>
    </r>
  </si>
  <si>
    <r>
      <rPr>
        <b/>
        <sz val="10"/>
        <color rgb="FF155E8F"/>
        <rFont val="Roboto Regular"/>
      </rPr>
      <t>Fuente:</t>
    </r>
    <r>
      <rPr>
        <sz val="10"/>
        <color rgb="FF155E8F"/>
        <rFont val="Roboto Regular"/>
      </rPr>
      <t xml:space="preserve"> </t>
    </r>
    <r>
      <rPr>
        <sz val="10"/>
        <color indexed="8"/>
        <rFont val="Roboto Regular"/>
      </rPr>
      <t>Cámara de Comercio de Bogotá, 2009.</t>
    </r>
  </si>
  <si>
    <r>
      <rPr>
        <sz val="12"/>
        <color rgb="FF155E8F"/>
        <rFont val="Wingdings"/>
      </rPr>
      <t></t>
    </r>
    <r>
      <rPr>
        <sz val="12"/>
        <color rgb="FF155E8F"/>
        <rFont val="Roboto Regular"/>
      </rPr>
      <t xml:space="preserve">  Atrás </t>
    </r>
  </si>
  <si>
    <r>
      <rPr>
        <b/>
        <sz val="11"/>
        <color rgb="FF155E8F"/>
        <rFont val="Roboto Regular"/>
      </rPr>
      <t>Gráfico Nº 4.a.:</t>
    </r>
    <r>
      <rPr>
        <b/>
        <sz val="11"/>
        <color indexed="21"/>
        <rFont val="Roboto Regular"/>
      </rPr>
      <t xml:space="preserve"> </t>
    </r>
    <r>
      <rPr>
        <sz val="11"/>
        <color indexed="8"/>
        <rFont val="Roboto Regular"/>
      </rPr>
      <t>Defunciones en el tránsito en São Paulo. Por</t>
    </r>
    <r>
      <rPr>
        <u/>
        <sz val="11"/>
        <color indexed="21"/>
        <rFont val="Roboto Regular"/>
      </rPr>
      <t xml:space="preserve"> clase de transporte</t>
    </r>
    <r>
      <rPr>
        <sz val="11"/>
        <color indexed="40"/>
        <rFont val="Roboto Regular"/>
      </rPr>
      <t xml:space="preserve"> </t>
    </r>
    <r>
      <rPr>
        <sz val="11"/>
        <color indexed="8"/>
        <rFont val="Roboto Regular"/>
      </rPr>
      <t>y género</t>
    </r>
  </si>
  <si>
    <r>
      <rPr>
        <b/>
        <sz val="10"/>
        <color rgb="FF155E8F"/>
        <rFont val="Roboto Regular"/>
      </rPr>
      <t>Fuente:</t>
    </r>
    <r>
      <rPr>
        <sz val="10"/>
        <color rgb="FF155E8F"/>
        <rFont val="Roboto Regular"/>
      </rPr>
      <t xml:space="preserve"> </t>
    </r>
    <r>
      <rPr>
        <sz val="10"/>
        <color indexed="8"/>
        <rFont val="Roboto Regular"/>
      </rPr>
      <t>CET, 2008.</t>
    </r>
  </si>
  <si>
    <r>
      <rPr>
        <sz val="12"/>
        <color rgb="FF155E8F"/>
        <rFont val="Wingdings"/>
      </rPr>
      <t xml:space="preserve"> </t>
    </r>
    <r>
      <rPr>
        <sz val="12"/>
        <color rgb="FF155E8F"/>
        <rFont val="Roboto Regular"/>
      </rPr>
      <t xml:space="preserve"> Atrás </t>
    </r>
  </si>
  <si>
    <r>
      <t xml:space="preserve">Siguiente   </t>
    </r>
    <r>
      <rPr>
        <sz val="12"/>
        <color rgb="FF155E8F"/>
        <rFont val="Wingdings"/>
      </rPr>
      <t></t>
    </r>
  </si>
  <si>
    <r>
      <rPr>
        <b/>
        <sz val="11"/>
        <color rgb="FF155E8F"/>
        <rFont val="Roboto Regular"/>
      </rPr>
      <t xml:space="preserve">Gráfico Nº 3.b.: </t>
    </r>
    <r>
      <rPr>
        <sz val="11"/>
        <color indexed="8"/>
        <rFont val="Roboto Regular"/>
      </rPr>
      <t>Defunciones en el tránsito en Bogotá. Por edad</t>
    </r>
  </si>
  <si>
    <r>
      <rPr>
        <b/>
        <sz val="11"/>
        <color rgb="FF155E8F"/>
        <rFont val="Roboto Regular"/>
      </rPr>
      <t>Gráfico Nº 3.a.:</t>
    </r>
    <r>
      <rPr>
        <sz val="11"/>
        <color indexed="8"/>
        <rFont val="Roboto Regular"/>
      </rPr>
      <t xml:space="preserve"> Defunciones en el tránsito en São Paulo. Por edad</t>
    </r>
  </si>
  <si>
    <r>
      <rPr>
        <b/>
        <sz val="11"/>
        <color rgb="FF155E8F"/>
        <rFont val="Roboto Regular"/>
      </rPr>
      <t xml:space="preserve">Gráfico Nº 2: </t>
    </r>
    <r>
      <rPr>
        <sz val="11"/>
        <color indexed="8"/>
        <rFont val="Roboto Regular"/>
      </rPr>
      <t>Defunciones en el tránsito. Por modo de transporte. Año 2008</t>
    </r>
  </si>
  <si>
    <r>
      <rPr>
        <b/>
        <sz val="10"/>
        <color rgb="FF155E8F"/>
        <rFont val="Roboto Regular"/>
      </rPr>
      <t>Fuente:</t>
    </r>
    <r>
      <rPr>
        <sz val="10"/>
        <color rgb="FF155E8F"/>
        <rFont val="Roboto Regular"/>
      </rPr>
      <t xml:space="preserve"> </t>
    </r>
    <r>
      <rPr>
        <sz val="10"/>
        <color indexed="8"/>
        <rFont val="Roboto Regular"/>
      </rPr>
      <t>Buenos Aires, Ciudad de México y São Paulo,  Informe "Observatorio de Movilidad Urbana - CAF", 2009.</t>
    </r>
  </si>
  <si>
    <r>
      <rPr>
        <sz val="12"/>
        <color rgb="FF155E8F"/>
        <rFont val="Wingdings"/>
      </rPr>
      <t xml:space="preserve">  </t>
    </r>
    <r>
      <rPr>
        <sz val="12"/>
        <color rgb="FF155E8F"/>
        <rFont val="Roboto Regular"/>
      </rPr>
      <t xml:space="preserve">Atrás </t>
    </r>
  </si>
  <si>
    <r>
      <t xml:space="preserve">Siguiente  </t>
    </r>
    <r>
      <rPr>
        <sz val="12"/>
        <color rgb="FF155E8F"/>
        <rFont val="Wingdings"/>
      </rPr>
      <t xml:space="preserve"> </t>
    </r>
  </si>
  <si>
    <r>
      <rPr>
        <b/>
        <sz val="11"/>
        <color rgb="FF155E8F"/>
        <rFont val="Roboto Regular"/>
      </rPr>
      <t>Gráfico Nº 1:</t>
    </r>
    <r>
      <rPr>
        <sz val="11"/>
        <color rgb="FF155E8F"/>
        <rFont val="Roboto Regular"/>
      </rPr>
      <t xml:space="preserve"> </t>
    </r>
    <r>
      <rPr>
        <sz val="11"/>
        <color indexed="8"/>
        <rFont val="Roboto Regular"/>
      </rPr>
      <t xml:space="preserve">Defunciones en el tránsito en las principales ciudades. </t>
    </r>
    <r>
      <rPr>
        <u/>
        <sz val="11"/>
        <color indexed="21"/>
        <rFont val="Roboto Regular"/>
      </rPr>
      <t>Años 2007-2008</t>
    </r>
  </si>
  <si>
    <r>
      <rPr>
        <b/>
        <sz val="10"/>
        <color rgb="FF155E8F"/>
        <rFont val="Roboto Regular"/>
      </rPr>
      <t xml:space="preserve">Fuente: </t>
    </r>
    <r>
      <rPr>
        <sz val="10"/>
        <color indexed="8"/>
        <rFont val="Roboto Regular"/>
      </rPr>
      <t>Tokio, Nueva York, Londres, NYDOT, 2008.</t>
    </r>
  </si>
  <si>
    <r>
      <rPr>
        <b/>
        <sz val="10"/>
        <color rgb="FF155E8F"/>
        <rFont val="Roboto Regular"/>
      </rPr>
      <t>Fuente:</t>
    </r>
    <r>
      <rPr>
        <sz val="10"/>
        <color indexed="8"/>
        <rFont val="Roboto Regular"/>
      </rPr>
      <t xml:space="preserve"> Buenos Aires, Ciudad de México y São Paulo, Informe "Observatorio de Movilidad Urbana - CAF", 2009; </t>
    </r>
    <r>
      <rPr>
        <u/>
        <sz val="10"/>
        <color indexed="21"/>
        <rFont val="Roboto Regular"/>
      </rPr>
      <t>datos de 2007.</t>
    </r>
  </si>
  <si>
    <r>
      <rPr>
        <b/>
        <sz val="11"/>
        <color rgb="FF155E8F"/>
        <rFont val="Roboto Regular"/>
      </rPr>
      <t xml:space="preserve">Cuadro Nº 2: </t>
    </r>
    <r>
      <rPr>
        <sz val="11"/>
        <color indexed="8"/>
        <rFont val="Roboto Regular"/>
      </rPr>
      <t>Víctimas fatales de accidentes de tránsito en ciudades seleccionadas. Por modo de transporte. Año 2007</t>
    </r>
  </si>
  <si>
    <r>
      <rPr>
        <b/>
        <sz val="10"/>
        <color rgb="FF155E8F"/>
        <rFont val="Roboto Regular"/>
      </rPr>
      <t>Fuente:</t>
    </r>
    <r>
      <rPr>
        <sz val="10"/>
        <color indexed="21"/>
        <rFont val="Roboto Regular"/>
      </rPr>
      <t xml:space="preserve"> </t>
    </r>
    <r>
      <rPr>
        <sz val="10"/>
        <rFont val="Roboto Regular"/>
      </rPr>
      <t>Informe "Observatorio de Movilidad Urbana - CAF", 2009.</t>
    </r>
  </si>
  <si>
    <r>
      <rPr>
        <b/>
        <sz val="11"/>
        <color rgb="FF155E8F"/>
        <rFont val="Roboto Regular"/>
      </rPr>
      <t>Cuadro Nº 1:</t>
    </r>
    <r>
      <rPr>
        <b/>
        <sz val="11"/>
        <color indexed="21"/>
        <rFont val="Roboto Regular"/>
      </rPr>
      <t xml:space="preserve"> </t>
    </r>
    <r>
      <rPr>
        <sz val="11"/>
        <color indexed="8"/>
        <rFont val="Roboto Regular"/>
      </rPr>
      <t>Defunciones en accidentes de tránsito. Año 2007</t>
    </r>
  </si>
  <si>
    <r>
      <rPr>
        <b/>
        <sz val="10"/>
        <color rgb="FF155E8F"/>
        <rFont val="Roboto Regular"/>
      </rPr>
      <t>Fuente:</t>
    </r>
    <r>
      <rPr>
        <sz val="10"/>
        <rFont val="Roboto Regular"/>
      </rPr>
      <t xml:space="preserve"> Informe "Observatorio de Movilidad Urbana - CAF", 2009.</t>
    </r>
  </si>
  <si>
    <r>
      <rPr>
        <sz val="12"/>
        <color rgb="FF155E8F"/>
        <rFont val="Wingdings"/>
      </rPr>
      <t></t>
    </r>
    <r>
      <rPr>
        <sz val="12"/>
        <color rgb="FF155E8F"/>
        <rFont val="Roboto Regular"/>
      </rPr>
      <t xml:space="preserve">      Atrás </t>
    </r>
  </si>
  <si>
    <r>
      <t xml:space="preserve">Siguiente      </t>
    </r>
    <r>
      <rPr>
        <sz val="12"/>
        <color rgb="FF155E8F"/>
        <rFont val="Wingdings"/>
      </rPr>
      <t></t>
    </r>
  </si>
  <si>
    <t xml:space="preserve">Observatorio de Movilidad Urbana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</si>
</sst>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 * #,##0.00_ ;_ * \-#,##0.00_ ;_ * &quot;-&quot;??_ ;_ @_ "/>
    <numFmt numFmtId="165" formatCode="_(* #,##0_);_(* \(#,##0\);_(* &quot;-&quot;_);_(@_)"/>
    <numFmt numFmtId="166" formatCode="_(* #,##0.00_);_(* \(#,##0.00\);_(* &quot;-&quot;??_);_(@_)"/>
    <numFmt numFmtId="167" formatCode="0.0"/>
    <numFmt numFmtId="168" formatCode="0.0%"/>
    <numFmt numFmtId="169" formatCode="#,##0.0"/>
    <numFmt numFmtId="170" formatCode="_ * #,##0_ ;_ * \-#,##0_ ;_ * &quot;-&quot;??_ ;_ @_ "/>
    <numFmt numFmtId="171" formatCode="_ * #,##0.0_ ;_ * \-#,##0.0_ ;_ * &quot;-&quot;??_ ;_ @_ 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sz val="11"/>
      <name val="Roboto Regular"/>
    </font>
    <font>
      <b/>
      <sz val="12"/>
      <name val="Roboto Regular"/>
    </font>
    <font>
      <b/>
      <sz val="11"/>
      <color indexed="8"/>
      <name val="Roboto Regular"/>
    </font>
    <font>
      <sz val="11"/>
      <color indexed="8"/>
      <name val="Roboto Regular"/>
    </font>
    <font>
      <b/>
      <sz val="10"/>
      <color indexed="8"/>
      <name val="Roboto Regular"/>
    </font>
    <font>
      <u/>
      <sz val="10"/>
      <color indexed="12"/>
      <name val="Roboto Regular"/>
    </font>
    <font>
      <b/>
      <sz val="11"/>
      <color indexed="21"/>
      <name val="Roboto Regular"/>
    </font>
    <font>
      <sz val="10"/>
      <color indexed="8"/>
      <name val="Roboto Regular"/>
    </font>
    <font>
      <sz val="10"/>
      <color indexed="21"/>
      <name val="Roboto Regular"/>
    </font>
    <font>
      <sz val="11"/>
      <color indexed="40"/>
      <name val="Roboto Regular"/>
    </font>
    <font>
      <u/>
      <sz val="11"/>
      <color indexed="21"/>
      <name val="Roboto Regular"/>
    </font>
    <font>
      <sz val="10"/>
      <name val="Roboto Regular"/>
    </font>
    <font>
      <sz val="12"/>
      <name val="Roboto Regular"/>
    </font>
    <font>
      <b/>
      <sz val="10"/>
      <name val="Roboto Regular"/>
    </font>
    <font>
      <u/>
      <sz val="10"/>
      <color indexed="21"/>
      <name val="Roboto Regular"/>
    </font>
    <font>
      <sz val="12"/>
      <color indexed="8"/>
      <name val="Roboto Regular"/>
    </font>
    <font>
      <b/>
      <sz val="12"/>
      <color indexed="8"/>
      <name val="Roboto Regular"/>
    </font>
    <font>
      <u/>
      <sz val="12"/>
      <color indexed="12"/>
      <name val="Roboto Regular"/>
    </font>
    <font>
      <sz val="12"/>
      <color indexed="57"/>
      <name val="Roboto Regular"/>
    </font>
    <font>
      <sz val="12"/>
      <color rgb="FF155E89"/>
      <name val="Roboto Regular"/>
    </font>
    <font>
      <sz val="24"/>
      <color rgb="FF155E8F"/>
      <name val="Arial"/>
    </font>
    <font>
      <sz val="10"/>
      <color theme="1"/>
      <name val="Arial"/>
      <family val="2"/>
    </font>
    <font>
      <sz val="11"/>
      <color theme="1"/>
      <name val="Roboto Regular"/>
    </font>
    <font>
      <sz val="12"/>
      <color theme="1"/>
      <name val="Roboto Regular"/>
    </font>
    <font>
      <sz val="28"/>
      <color rgb="FF155E89"/>
      <name val="Roboto Regular"/>
    </font>
    <font>
      <sz val="10"/>
      <color theme="1"/>
      <name val="Roboto Regular"/>
    </font>
    <font>
      <b/>
      <sz val="28"/>
      <color rgb="FF155E89"/>
      <name val="Roboto Regular"/>
    </font>
    <font>
      <b/>
      <sz val="12"/>
      <color rgb="FF155E89"/>
      <name val="Roboto Regular"/>
    </font>
    <font>
      <sz val="12"/>
      <color theme="0"/>
      <name val="Roboto Regular"/>
    </font>
    <font>
      <sz val="14"/>
      <color rgb="FF155E8F"/>
      <name val="Roboto Regular"/>
    </font>
    <font>
      <sz val="16"/>
      <color rgb="FF155E8F"/>
      <name val="Roboto Regular"/>
    </font>
    <font>
      <sz val="16"/>
      <color theme="0"/>
      <name val="Roboto Regular"/>
    </font>
    <font>
      <sz val="14"/>
      <color rgb="FF155E89"/>
      <name val="Roboto Regular"/>
    </font>
    <font>
      <sz val="10"/>
      <color theme="0"/>
      <name val="Roboto Regular"/>
    </font>
    <font>
      <b/>
      <sz val="11"/>
      <color rgb="FF155E8F"/>
      <name val="Roboto Regular"/>
    </font>
    <font>
      <sz val="11"/>
      <color rgb="FF155E8F"/>
      <name val="Roboto Regular"/>
    </font>
    <font>
      <b/>
      <sz val="10"/>
      <color rgb="FF155E8F"/>
      <name val="Roboto Regular"/>
    </font>
    <font>
      <sz val="10"/>
      <color rgb="FF155E8F"/>
      <name val="Roboto Regular"/>
    </font>
    <font>
      <sz val="12"/>
      <color rgb="FF155E8F"/>
      <name val="Roboto Regular"/>
    </font>
    <font>
      <sz val="12"/>
      <color rgb="FF155E8F"/>
      <name val="Wingdings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F8F3"/>
      </patternFill>
    </fill>
    <fill>
      <patternFill patternType="solid">
        <fgColor rgb="FFF9F9F9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DFCF5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155E89"/>
        <bgColor indexed="64"/>
      </patternFill>
    </fill>
    <fill>
      <patternFill patternType="solid">
        <fgColor rgb="FF48AA43"/>
        <bgColor indexed="64"/>
      </patternFill>
    </fill>
  </fills>
  <borders count="5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E5E5E5"/>
      </left>
      <right/>
      <top style="thin">
        <color rgb="FFE5E5E5"/>
      </top>
      <bottom style="thin">
        <color rgb="FFE5E5E5"/>
      </bottom>
      <diagonal/>
    </border>
    <border>
      <left/>
      <right/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1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2" borderId="0">
      <alignment horizontal="left" vertical="center" indent="2"/>
    </xf>
    <xf numFmtId="0" fontId="25" fillId="3" borderId="0" applyBorder="0" applyAlignment="0" applyProtection="0">
      <alignment horizontal="center"/>
    </xf>
  </cellStyleXfs>
  <cellXfs count="126">
    <xf numFmtId="0" fontId="0" fillId="0" borderId="0" xfId="0"/>
    <xf numFmtId="0" fontId="26" fillId="0" borderId="0" xfId="0" applyFont="1"/>
    <xf numFmtId="0" fontId="26" fillId="0" borderId="0" xfId="0" applyFont="1" applyAlignment="1">
      <alignment vertical="center"/>
    </xf>
    <xf numFmtId="0" fontId="27" fillId="0" borderId="0" xfId="0" applyFont="1"/>
    <xf numFmtId="0" fontId="5" fillId="0" borderId="0" xfId="9" applyFont="1"/>
    <xf numFmtId="0" fontId="27" fillId="0" borderId="0" xfId="0" applyFont="1" applyFill="1"/>
    <xf numFmtId="0" fontId="5" fillId="0" borderId="0" xfId="9" applyFont="1" applyFill="1" applyBorder="1"/>
    <xf numFmtId="0" fontId="9" fillId="0" borderId="0" xfId="0" applyFont="1"/>
    <xf numFmtId="0" fontId="10" fillId="0" borderId="0" xfId="1" applyFont="1" applyAlignment="1" applyProtection="1"/>
    <xf numFmtId="0" fontId="9" fillId="0" borderId="0" xfId="0" applyFont="1" applyAlignment="1">
      <alignment horizontal="left" vertical="center" indent="1"/>
    </xf>
    <xf numFmtId="0" fontId="28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 wrapText="1" indent="1"/>
    </xf>
    <xf numFmtId="0" fontId="28" fillId="0" borderId="1" xfId="0" applyFont="1" applyBorder="1" applyAlignment="1">
      <alignment horizontal="right" vertical="center" wrapText="1"/>
    </xf>
    <xf numFmtId="3" fontId="5" fillId="0" borderId="0" xfId="9" applyNumberFormat="1" applyFont="1" applyAlignment="1">
      <alignment vertical="top" wrapText="1"/>
    </xf>
    <xf numFmtId="0" fontId="5" fillId="0" borderId="0" xfId="9" applyFont="1" applyAlignment="1"/>
    <xf numFmtId="0" fontId="9" fillId="0" borderId="0" xfId="0" applyFont="1" applyFill="1" applyBorder="1"/>
    <xf numFmtId="0" fontId="30" fillId="0" borderId="0" xfId="0" applyFont="1" applyBorder="1"/>
    <xf numFmtId="0" fontId="9" fillId="0" borderId="0" xfId="0" applyFont="1" applyBorder="1"/>
    <xf numFmtId="0" fontId="10" fillId="0" borderId="0" xfId="1" applyFont="1" applyBorder="1" applyAlignment="1" applyProtection="1"/>
    <xf numFmtId="167" fontId="28" fillId="0" borderId="1" xfId="0" applyNumberFormat="1" applyFont="1" applyBorder="1" applyAlignment="1">
      <alignment horizontal="right" vertical="center"/>
    </xf>
    <xf numFmtId="0" fontId="30" fillId="0" borderId="0" xfId="0" applyFont="1"/>
    <xf numFmtId="0" fontId="7" fillId="0" borderId="0" xfId="0" applyFont="1" applyFill="1"/>
    <xf numFmtId="0" fontId="30" fillId="0" borderId="0" xfId="0" applyFont="1" applyFill="1" applyBorder="1"/>
    <xf numFmtId="0" fontId="30" fillId="0" borderId="0" xfId="0" applyFont="1" applyFill="1"/>
    <xf numFmtId="0" fontId="9" fillId="0" borderId="0" xfId="0" applyFont="1" applyFill="1"/>
    <xf numFmtId="0" fontId="16" fillId="0" borderId="0" xfId="0" applyFont="1"/>
    <xf numFmtId="0" fontId="16" fillId="0" borderId="0" xfId="0" applyFont="1" applyBorder="1"/>
    <xf numFmtId="0" fontId="5" fillId="0" borderId="0" xfId="0" applyFont="1"/>
    <xf numFmtId="0" fontId="18" fillId="0" borderId="0" xfId="0" applyFont="1"/>
    <xf numFmtId="0" fontId="6" fillId="0" borderId="0" xfId="0" applyFont="1" applyAlignment="1"/>
    <xf numFmtId="3" fontId="17" fillId="0" borderId="1" xfId="0" applyNumberFormat="1" applyFont="1" applyBorder="1" applyAlignment="1">
      <alignment horizontal="right" vertical="center"/>
    </xf>
    <xf numFmtId="168" fontId="6" fillId="0" borderId="1" xfId="10" applyNumberFormat="1" applyFont="1" applyBorder="1" applyAlignment="1">
      <alignment vertical="center"/>
    </xf>
    <xf numFmtId="0" fontId="17" fillId="0" borderId="0" xfId="0" applyFont="1"/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4" fillId="0" borderId="1" xfId="0" applyFont="1" applyBorder="1" applyAlignment="1">
      <alignment horizontal="left" vertical="center" indent="1"/>
    </xf>
    <xf numFmtId="0" fontId="24" fillId="0" borderId="1" xfId="0" applyFont="1" applyFill="1" applyBorder="1" applyAlignment="1">
      <alignment horizontal="left" vertical="center" indent="1"/>
    </xf>
    <xf numFmtId="170" fontId="20" fillId="0" borderId="1" xfId="6" applyNumberFormat="1" applyFont="1" applyFill="1" applyBorder="1" applyAlignment="1">
      <alignment horizontal="right" vertical="center"/>
    </xf>
    <xf numFmtId="0" fontId="28" fillId="4" borderId="1" xfId="0" applyFont="1" applyFill="1" applyBorder="1" applyAlignment="1">
      <alignment horizontal="right" vertical="center"/>
    </xf>
    <xf numFmtId="0" fontId="24" fillId="4" borderId="1" xfId="0" applyFont="1" applyFill="1" applyBorder="1" applyAlignment="1">
      <alignment horizontal="left" vertical="center" wrapText="1" indent="1"/>
    </xf>
    <xf numFmtId="0" fontId="28" fillId="4" borderId="1" xfId="0" applyFont="1" applyFill="1" applyBorder="1" applyAlignment="1">
      <alignment horizontal="right" vertical="center" wrapText="1"/>
    </xf>
    <xf numFmtId="167" fontId="28" fillId="4" borderId="1" xfId="0" applyNumberFormat="1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left" vertical="center" wrapText="1" indent="1"/>
    </xf>
    <xf numFmtId="3" fontId="28" fillId="0" borderId="1" xfId="0" applyNumberFormat="1" applyFont="1" applyFill="1" applyBorder="1" applyAlignment="1">
      <alignment horizontal="right" vertical="center" wrapText="1"/>
    </xf>
    <xf numFmtId="3" fontId="28" fillId="4" borderId="1" xfId="0" applyNumberFormat="1" applyFont="1" applyFill="1" applyBorder="1" applyAlignment="1">
      <alignment horizontal="right" vertical="center" wrapText="1"/>
    </xf>
    <xf numFmtId="0" fontId="28" fillId="0" borderId="1" xfId="0" applyFont="1" applyFill="1" applyBorder="1" applyAlignment="1">
      <alignment horizontal="right" vertical="center" wrapText="1"/>
    </xf>
    <xf numFmtId="0" fontId="32" fillId="4" borderId="1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center" vertical="center" wrapText="1"/>
    </xf>
    <xf numFmtId="3" fontId="17" fillId="4" borderId="1" xfId="0" applyNumberFormat="1" applyFont="1" applyFill="1" applyBorder="1" applyAlignment="1">
      <alignment horizontal="right" vertical="center"/>
    </xf>
    <xf numFmtId="168" fontId="6" fillId="4" borderId="1" xfId="10" applyNumberFormat="1" applyFont="1" applyFill="1" applyBorder="1" applyAlignment="1">
      <alignment vertical="center"/>
    </xf>
    <xf numFmtId="0" fontId="24" fillId="4" borderId="1" xfId="0" applyFont="1" applyFill="1" applyBorder="1" applyAlignment="1">
      <alignment horizontal="left" vertical="center" indent="1"/>
    </xf>
    <xf numFmtId="170" fontId="20" fillId="4" borderId="1" xfId="6" applyNumberFormat="1" applyFont="1" applyFill="1" applyBorder="1" applyAlignment="1">
      <alignment horizontal="right" vertical="center"/>
    </xf>
    <xf numFmtId="0" fontId="28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/>
    </xf>
    <xf numFmtId="171" fontId="33" fillId="6" borderId="0" xfId="0" applyNumberFormat="1" applyFont="1" applyFill="1" applyAlignment="1">
      <alignment vertical="center"/>
    </xf>
    <xf numFmtId="3" fontId="6" fillId="7" borderId="1" xfId="0" applyNumberFormat="1" applyFont="1" applyFill="1" applyBorder="1" applyAlignment="1">
      <alignment horizontal="right" vertical="center"/>
    </xf>
    <xf numFmtId="4" fontId="6" fillId="7" borderId="1" xfId="0" applyNumberFormat="1" applyFont="1" applyFill="1" applyBorder="1" applyAlignment="1">
      <alignment horizontal="right" vertical="center"/>
    </xf>
    <xf numFmtId="170" fontId="6" fillId="7" borderId="1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horizontal="left" vertical="center" indent="1"/>
    </xf>
    <xf numFmtId="9" fontId="6" fillId="7" borderId="1" xfId="1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8" fillId="0" borderId="0" xfId="0" applyFont="1"/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center" vertical="center" wrapText="1"/>
    </xf>
    <xf numFmtId="0" fontId="0" fillId="2" borderId="0" xfId="0" applyFill="1"/>
    <xf numFmtId="0" fontId="16" fillId="2" borderId="0" xfId="0" applyFont="1" applyFill="1" applyBorder="1"/>
    <xf numFmtId="0" fontId="34" fillId="2" borderId="0" xfId="15" applyFont="1" applyFill="1" applyBorder="1" applyAlignment="1">
      <alignment vertical="center" wrapText="1"/>
    </xf>
    <xf numFmtId="0" fontId="35" fillId="2" borderId="0" xfId="15" applyFont="1" applyFill="1" applyBorder="1" applyAlignment="1">
      <alignment vertical="center"/>
    </xf>
    <xf numFmtId="0" fontId="34" fillId="2" borderId="0" xfId="15" applyFont="1" applyFill="1" applyBorder="1" applyAlignment="1">
      <alignment horizontal="right" vertical="center" wrapText="1"/>
    </xf>
    <xf numFmtId="0" fontId="36" fillId="2" borderId="0" xfId="1" applyFont="1" applyFill="1" applyAlignment="1" applyProtection="1">
      <alignment vertical="center"/>
    </xf>
    <xf numFmtId="169" fontId="28" fillId="0" borderId="1" xfId="0" applyNumberFormat="1" applyFont="1" applyBorder="1" applyAlignment="1">
      <alignment horizontal="right" vertical="center"/>
    </xf>
    <xf numFmtId="169" fontId="28" fillId="4" borderId="1" xfId="0" applyNumberFormat="1" applyFont="1" applyFill="1" applyBorder="1" applyAlignment="1">
      <alignment horizontal="right" vertical="center"/>
    </xf>
    <xf numFmtId="167" fontId="28" fillId="0" borderId="1" xfId="0" applyNumberFormat="1" applyFont="1" applyFill="1" applyBorder="1" applyAlignment="1">
      <alignment vertical="center"/>
    </xf>
    <xf numFmtId="167" fontId="28" fillId="4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9" applyFont="1" applyAlignment="1">
      <alignment horizontal="left"/>
    </xf>
    <xf numFmtId="0" fontId="6" fillId="0" borderId="0" xfId="0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8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  <xf numFmtId="0" fontId="43" fillId="2" borderId="0" xfId="14" applyFont="1">
      <alignment horizontal="left" vertical="center" indent="2"/>
    </xf>
    <xf numFmtId="0" fontId="42" fillId="2" borderId="0" xfId="0" applyFont="1" applyFill="1"/>
    <xf numFmtId="0" fontId="43" fillId="2" borderId="0" xfId="14" applyFont="1" applyAlignment="1">
      <alignment vertical="center"/>
    </xf>
    <xf numFmtId="0" fontId="40" fillId="0" borderId="0" xfId="0" applyFont="1"/>
    <xf numFmtId="0" fontId="29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1" fillId="0" borderId="0" xfId="0" applyFont="1" applyFill="1" applyAlignment="1">
      <alignment horizontal="left"/>
    </xf>
    <xf numFmtId="0" fontId="31" fillId="0" borderId="0" xfId="0" applyFont="1" applyFill="1" applyAlignment="1">
      <alignment horizontal="left" vertical="center" wrapText="1"/>
    </xf>
    <xf numFmtId="0" fontId="31" fillId="0" borderId="0" xfId="9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43" fillId="2" borderId="0" xfId="14" applyFont="1" applyAlignment="1">
      <alignment horizontal="left" vertical="center" indent="1"/>
    </xf>
    <xf numFmtId="0" fontId="43" fillId="2" borderId="0" xfId="14" applyFont="1" applyAlignment="1">
      <alignment horizontal="left" vertical="center"/>
    </xf>
    <xf numFmtId="0" fontId="43" fillId="2" borderId="0" xfId="14" applyFont="1" applyAlignment="1">
      <alignment horizontal="left" vertical="center" indent="9"/>
    </xf>
    <xf numFmtId="0" fontId="43" fillId="2" borderId="0" xfId="14" applyFont="1" applyAlignment="1">
      <alignment horizontal="left" vertical="center" indent="10"/>
    </xf>
    <xf numFmtId="0" fontId="22" fillId="4" borderId="1" xfId="1" applyFont="1" applyFill="1" applyBorder="1" applyAlignment="1" applyProtection="1">
      <alignment horizontal="left" vertical="center" indent="1"/>
    </xf>
    <xf numFmtId="0" fontId="22" fillId="0" borderId="1" xfId="1" applyFont="1" applyBorder="1" applyAlignment="1" applyProtection="1">
      <alignment horizontal="left" vertical="center" indent="1"/>
    </xf>
    <xf numFmtId="0" fontId="21" fillId="4" borderId="1" xfId="0" applyFont="1" applyFill="1" applyBorder="1" applyAlignment="1">
      <alignment horizontal="center" vertical="center" wrapText="1"/>
    </xf>
    <xf numFmtId="0" fontId="37" fillId="5" borderId="2" xfId="0" applyFont="1" applyFill="1" applyBorder="1" applyAlignment="1">
      <alignment horizontal="center" vertical="center"/>
    </xf>
    <xf numFmtId="0" fontId="37" fillId="5" borderId="3" xfId="0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horizontal="center" vertical="center"/>
    </xf>
    <xf numFmtId="0" fontId="28" fillId="8" borderId="1" xfId="0" applyFont="1" applyFill="1" applyBorder="1" applyAlignment="1">
      <alignment horizontal="left" vertical="center" wrapText="1" indent="1"/>
    </xf>
    <xf numFmtId="0" fontId="22" fillId="0" borderId="1" xfId="1" applyFont="1" applyBorder="1" applyAlignment="1" applyProtection="1">
      <alignment horizontal="left" vertical="center" wrapText="1" indent="1"/>
    </xf>
    <xf numFmtId="0" fontId="22" fillId="4" borderId="1" xfId="1" applyFont="1" applyFill="1" applyBorder="1" applyAlignment="1" applyProtection="1">
      <alignment horizontal="left" vertical="center" wrapText="1" indent="1"/>
    </xf>
    <xf numFmtId="0" fontId="37" fillId="5" borderId="2" xfId="0" applyFont="1" applyFill="1" applyBorder="1" applyAlignment="1">
      <alignment horizontal="center" vertical="center" wrapText="1"/>
    </xf>
    <xf numFmtId="0" fontId="37" fillId="5" borderId="3" xfId="0" applyFont="1" applyFill="1" applyBorder="1" applyAlignment="1">
      <alignment horizontal="center" vertical="center" wrapText="1"/>
    </xf>
    <xf numFmtId="0" fontId="37" fillId="5" borderId="4" xfId="0" applyFont="1" applyFill="1" applyBorder="1" applyAlignment="1">
      <alignment horizontal="center" vertical="center" wrapText="1"/>
    </xf>
    <xf numFmtId="0" fontId="34" fillId="2" borderId="0" xfId="15" applyFont="1" applyFill="1" applyBorder="1" applyAlignment="1">
      <alignment horizontal="right" vertical="center" wrapText="1"/>
    </xf>
    <xf numFmtId="0" fontId="36" fillId="9" borderId="0" xfId="1" applyFont="1" applyFill="1" applyAlignment="1" applyProtection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8" fillId="10" borderId="0" xfId="0" applyFont="1" applyFill="1" applyAlignment="1">
      <alignment horizontal="left" vertical="center" indent="1"/>
    </xf>
    <xf numFmtId="0" fontId="16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9" fillId="0" borderId="0" xfId="0" applyFont="1" applyFill="1" applyAlignment="1">
      <alignment horizontal="left" vertical="center" indent="1"/>
    </xf>
    <xf numFmtId="0" fontId="9" fillId="0" borderId="0" xfId="0" applyFont="1" applyFill="1" applyBorder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9" fillId="0" borderId="0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top" wrapText="1"/>
    </xf>
  </cellXfs>
  <cellStyles count="16">
    <cellStyle name="Hipervínculo" xfId="1" builtinId="8"/>
    <cellStyle name="Millares [0] 2" xfId="2"/>
    <cellStyle name="Millares [0] 3" xfId="3"/>
    <cellStyle name="Millares 2" xfId="4"/>
    <cellStyle name="Millares 3" xfId="5"/>
    <cellStyle name="Millares 4" xfId="6"/>
    <cellStyle name="Normal" xfId="0" builtinId="0"/>
    <cellStyle name="Normal 2" xfId="7"/>
    <cellStyle name="Normal 3" xfId="8"/>
    <cellStyle name="Normal 4" xfId="9"/>
    <cellStyle name="Porcentual" xfId="10" builtinId="5"/>
    <cellStyle name="Porcentual 2" xfId="11"/>
    <cellStyle name="Porcentual 3" xfId="12"/>
    <cellStyle name="Porcentual 4" xfId="13"/>
    <cellStyle name="Prev" xfId="14"/>
    <cellStyle name="Titulo CAF" xfId="1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Defunciones en el tránsito en las principales ciudades (2008)</a:t>
            </a:r>
          </a:p>
        </c:rich>
      </c:tx>
      <c:layout>
        <c:manualLayout>
          <c:xMode val="edge"/>
          <c:yMode val="edge"/>
          <c:x val="0.239760605740021"/>
          <c:y val="0.087264150943396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38837558599973"/>
          <c:y val="0.199450730910292"/>
          <c:w val="0.915654784366012"/>
          <c:h val="0.7629789639126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'G1'!$J$9:$J$15</c:f>
              <c:strCache>
                <c:ptCount val="7"/>
                <c:pt idx="0">
                  <c:v>Buenos Aires</c:v>
                </c:pt>
                <c:pt idx="1">
                  <c:v>Ciudad de México</c:v>
                </c:pt>
                <c:pt idx="2">
                  <c:v>São Paulo</c:v>
                </c:pt>
                <c:pt idx="4">
                  <c:v>Tokio</c:v>
                </c:pt>
                <c:pt idx="5">
                  <c:v>Nueva York</c:v>
                </c:pt>
                <c:pt idx="6">
                  <c:v>Londres</c:v>
                </c:pt>
              </c:strCache>
            </c:strRef>
          </c:cat>
          <c:val>
            <c:numRef>
              <c:f>'G1'!$K$9:$K$15</c:f>
              <c:numCache>
                <c:formatCode>#,##0</c:formatCode>
                <c:ptCount val="7"/>
                <c:pt idx="0">
                  <c:v>918.0</c:v>
                </c:pt>
                <c:pt idx="1">
                  <c:v>2172.0</c:v>
                </c:pt>
                <c:pt idx="2">
                  <c:v>1566.0</c:v>
                </c:pt>
                <c:pt idx="4" formatCode="General">
                  <c:v>263.0</c:v>
                </c:pt>
                <c:pt idx="5" formatCode="General">
                  <c:v>271.0</c:v>
                </c:pt>
                <c:pt idx="6" formatCode="General">
                  <c:v>231.0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93756184"/>
        <c:axId val="-2093701176"/>
      </c:barChart>
      <c:catAx>
        <c:axId val="-2093756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093701176"/>
        <c:crosses val="autoZero"/>
        <c:auto val="1"/>
        <c:lblAlgn val="ctr"/>
        <c:lblOffset val="100"/>
        <c:noMultiLvlLbl val="0"/>
      </c:catAx>
      <c:valAx>
        <c:axId val="-2093701176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09375618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5421916010499"/>
          <c:y val="0.0495356037151703"/>
          <c:w val="0.544156167979003"/>
          <c:h val="0.808653128885205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3A7CCB"/>
                </a:gs>
                <a:gs pos="20000">
                  <a:srgbClr val="3C7BC7"/>
                </a:gs>
                <a:gs pos="100000">
                  <a:srgbClr val="2C5D98"/>
                </a:gs>
              </a:gsLst>
              <a:lin ang="5400000"/>
            </a:gradFill>
            <a:ln w="25400">
              <a:noFill/>
            </a:ln>
            <a:effectLst/>
          </c:spPr>
          <c:dPt>
            <c:idx val="0"/>
            <c:bubble3D val="0"/>
            <c:spPr>
              <a:solidFill>
                <a:srgbClr val="FEE482"/>
              </a:solidFill>
              <a:ln w="25400">
                <a:noFill/>
              </a:ln>
              <a:effectLst/>
            </c:spPr>
          </c:dPt>
          <c:dPt>
            <c:idx val="1"/>
            <c:bubble3D val="0"/>
            <c:spPr>
              <a:solidFill>
                <a:srgbClr val="FEDB56"/>
              </a:solidFill>
              <a:ln w="25400">
                <a:noFill/>
              </a:ln>
              <a:effectLst/>
            </c:spPr>
          </c:dPt>
          <c:dPt>
            <c:idx val="2"/>
            <c:bubble3D val="0"/>
            <c:spPr>
              <a:solidFill>
                <a:srgbClr val="FEEEB3"/>
              </a:solidFill>
              <a:ln w="25400">
                <a:noFill/>
              </a:ln>
              <a:effectLst/>
            </c:spPr>
          </c:dPt>
          <c:dPt>
            <c:idx val="3"/>
            <c:bubble3D val="0"/>
            <c:spPr>
              <a:solidFill>
                <a:srgbClr val="FEFAF0"/>
              </a:solidFill>
              <a:ln w="25400">
                <a:noFill/>
              </a:ln>
              <a:effectLst/>
            </c:spPr>
          </c:dPt>
          <c:dPt>
            <c:idx val="4"/>
            <c:bubble3D val="0"/>
            <c:spPr>
              <a:gradFill rotWithShape="0">
                <a:gsLst>
                  <a:gs pos="0">
                    <a:srgbClr val="7699D1"/>
                  </a:gs>
                  <a:gs pos="20000">
                    <a:srgbClr val="7799CE"/>
                  </a:gs>
                  <a:gs pos="100000">
                    <a:srgbClr val="59749D"/>
                  </a:gs>
                </a:gsLst>
                <a:lin ang="5400000"/>
              </a:gradFill>
              <a:ln w="25400">
                <a:noFill/>
              </a:ln>
              <a:effectLst/>
            </c:spPr>
          </c:dPt>
          <c:dPt>
            <c:idx val="5"/>
            <c:bubble3D val="0"/>
            <c:spPr>
              <a:solidFill>
                <a:srgbClr val="FFAE00"/>
              </a:solidFill>
              <a:ln w="25400">
                <a:noFill/>
              </a:ln>
              <a:effectLst/>
            </c:spPr>
          </c:dPt>
          <c:dPt>
            <c:idx val="6"/>
            <c:bubble3D val="0"/>
            <c:spPr>
              <a:solidFill>
                <a:srgbClr val="FECF19"/>
              </a:solidFill>
              <a:ln w="25400">
                <a:noFill/>
              </a:ln>
              <a:effectLst/>
            </c:spPr>
          </c:dPt>
          <c:dLbls>
            <c:dLbl>
              <c:idx val="5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'G2'!$H$9:$H$15</c:f>
              <c:strCache>
                <c:ptCount val="7"/>
                <c:pt idx="0">
                  <c:v>Automóvil</c:v>
                </c:pt>
                <c:pt idx="1">
                  <c:v>Motocicleta</c:v>
                </c:pt>
                <c:pt idx="2">
                  <c:v>Bicicleta</c:v>
                </c:pt>
                <c:pt idx="3">
                  <c:v>Ómnibus</c:v>
                </c:pt>
                <c:pt idx="4">
                  <c:v>Rieles</c:v>
                </c:pt>
                <c:pt idx="5">
                  <c:v>Peatones</c:v>
                </c:pt>
                <c:pt idx="6">
                  <c:v>Otros</c:v>
                </c:pt>
              </c:strCache>
            </c:strRef>
          </c:cat>
          <c:val>
            <c:numRef>
              <c:f>'G2'!$I$9:$I$15</c:f>
              <c:numCache>
                <c:formatCode>0.0</c:formatCode>
                <c:ptCount val="7"/>
                <c:pt idx="0">
                  <c:v>2.0</c:v>
                </c:pt>
                <c:pt idx="1">
                  <c:v>14.0</c:v>
                </c:pt>
                <c:pt idx="2">
                  <c:v>3.0</c:v>
                </c:pt>
                <c:pt idx="3">
                  <c:v>1.0</c:v>
                </c:pt>
                <c:pt idx="4">
                  <c:v>0.00148686601685115</c:v>
                </c:pt>
                <c:pt idx="5">
                  <c:v>52.0</c:v>
                </c:pt>
                <c:pt idx="6">
                  <c:v>11.0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0164485673934493"/>
          <c:y val="0.89705676342696"/>
          <c:w val="0.960194819013717"/>
          <c:h val="0.073529204371841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03170539265414"/>
          <c:y val="0.0481099656357388"/>
          <c:w val="0.886349773762942"/>
          <c:h val="0.7952471997338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G3.a!$L$8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G3.a!$K$9:$K$15</c:f>
              <c:strCache>
                <c:ptCount val="7"/>
                <c:pt idx="0">
                  <c:v>&lt; 9</c:v>
                </c:pt>
                <c:pt idx="1">
                  <c:v>10 a 19</c:v>
                </c:pt>
                <c:pt idx="2">
                  <c:v>20 a 29</c:v>
                </c:pt>
                <c:pt idx="3">
                  <c:v>30 a 39</c:v>
                </c:pt>
                <c:pt idx="4">
                  <c:v>40 a 49</c:v>
                </c:pt>
                <c:pt idx="5">
                  <c:v>50 a 59</c:v>
                </c:pt>
                <c:pt idx="6">
                  <c:v>&gt; 59</c:v>
                </c:pt>
              </c:strCache>
            </c:strRef>
          </c:cat>
          <c:val>
            <c:numRef>
              <c:f>G3.a!$L$9:$L$15</c:f>
              <c:numCache>
                <c:formatCode>0.0</c:formatCode>
                <c:ptCount val="7"/>
                <c:pt idx="0">
                  <c:v>2.618135376756066</c:v>
                </c:pt>
                <c:pt idx="1">
                  <c:v>11.81353767560664</c:v>
                </c:pt>
                <c:pt idx="2">
                  <c:v>27.01149425287356</c:v>
                </c:pt>
                <c:pt idx="3">
                  <c:v>18.00766283524904</c:v>
                </c:pt>
                <c:pt idx="4">
                  <c:v>13.2822477650064</c:v>
                </c:pt>
                <c:pt idx="5">
                  <c:v>10.15325670498084</c:v>
                </c:pt>
                <c:pt idx="6">
                  <c:v>17.11366538952746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93559816"/>
        <c:axId val="-2124657400"/>
      </c:barChart>
      <c:catAx>
        <c:axId val="-2093559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050"/>
                  <a:t>Grupo de edad</a:t>
                </a:r>
              </a:p>
            </c:rich>
          </c:tx>
          <c:layout>
            <c:manualLayout>
              <c:xMode val="edge"/>
              <c:yMode val="edge"/>
              <c:x val="0.407173915863482"/>
              <c:y val="0.9182438558816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24657400"/>
        <c:crosses val="autoZero"/>
        <c:auto val="1"/>
        <c:lblAlgn val="ctr"/>
        <c:lblOffset val="100"/>
        <c:noMultiLvlLbl val="0"/>
      </c:catAx>
      <c:valAx>
        <c:axId val="-2124657400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050"/>
                  <a:t>% de muerte</a:t>
                </a:r>
              </a:p>
            </c:rich>
          </c:tx>
          <c:layout>
            <c:manualLayout>
              <c:xMode val="edge"/>
              <c:yMode val="edge"/>
              <c:x val="0.0101424327725097"/>
              <c:y val="0.39383982993861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0935598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75561629176518"/>
          <c:y val="0.0481099656357388"/>
          <c:w val="0.879110503749015"/>
          <c:h val="0.8232699231180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G3.b!$L$8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>
              <a:outerShdw dist="35921" dir="2700000" sx="0" sy="0" algn="br">
                <a:srgbClr val="FFAE00"/>
              </a:outerShdw>
            </a:effectLst>
          </c:spPr>
          <c:invertIfNegative val="0"/>
          <c:cat>
            <c:strRef>
              <c:f>G3.b!$K$9:$K$15</c:f>
              <c:strCache>
                <c:ptCount val="7"/>
                <c:pt idx="0">
                  <c:v>&lt; 5</c:v>
                </c:pt>
                <c:pt idx="1">
                  <c:v>5 a 14</c:v>
                </c:pt>
                <c:pt idx="2">
                  <c:v>15 a 24</c:v>
                </c:pt>
                <c:pt idx="3">
                  <c:v>25 a 34</c:v>
                </c:pt>
                <c:pt idx="4">
                  <c:v>35 a 44</c:v>
                </c:pt>
                <c:pt idx="5">
                  <c:v>45 a 59</c:v>
                </c:pt>
                <c:pt idx="6">
                  <c:v>&gt; 59</c:v>
                </c:pt>
              </c:strCache>
            </c:strRef>
          </c:cat>
          <c:val>
            <c:numRef>
              <c:f>G3.b!$L$9:$L$15</c:f>
              <c:numCache>
                <c:formatCode>0.0</c:formatCode>
                <c:ptCount val="7"/>
                <c:pt idx="0">
                  <c:v>0.19</c:v>
                </c:pt>
                <c:pt idx="1">
                  <c:v>5.05</c:v>
                </c:pt>
                <c:pt idx="2">
                  <c:v>18.7</c:v>
                </c:pt>
                <c:pt idx="3">
                  <c:v>24.1</c:v>
                </c:pt>
                <c:pt idx="4">
                  <c:v>14.0</c:v>
                </c:pt>
                <c:pt idx="5">
                  <c:v>16.1</c:v>
                </c:pt>
                <c:pt idx="6">
                  <c:v>21.9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5180536"/>
        <c:axId val="-2124453544"/>
      </c:barChart>
      <c:catAx>
        <c:axId val="-2125180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050"/>
                  <a:t>Grupo de edad</a:t>
                </a:r>
              </a:p>
            </c:rich>
          </c:tx>
          <c:layout>
            <c:manualLayout>
              <c:xMode val="edge"/>
              <c:yMode val="edge"/>
              <c:x val="0.486294124381464"/>
              <c:y val="0.9423795542506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24453544"/>
        <c:crosses val="autoZero"/>
        <c:auto val="1"/>
        <c:lblAlgn val="ctr"/>
        <c:lblOffset val="100"/>
        <c:noMultiLvlLbl val="0"/>
      </c:catAx>
      <c:valAx>
        <c:axId val="-2124453544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050"/>
                  <a:t>% de muerte</a:t>
                </a:r>
              </a:p>
            </c:rich>
          </c:tx>
          <c:layout>
            <c:manualLayout>
              <c:xMode val="edge"/>
              <c:yMode val="edge"/>
              <c:x val="0.00101649854349789"/>
              <c:y val="0.3126455167680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251805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1" r="0.700000000000001" t="0.750000000000001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811760441932619"/>
          <c:y val="0.045045045045045"/>
          <c:w val="0.905723537213387"/>
          <c:h val="0.7671393649323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G4.a!$L$8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G4.a!$K$9:$K$12</c:f>
              <c:strCache>
                <c:ptCount val="4"/>
                <c:pt idx="0">
                  <c:v>Peatón</c:v>
                </c:pt>
                <c:pt idx="1">
                  <c:v>Ocupante de vehículo</c:v>
                </c:pt>
                <c:pt idx="2">
                  <c:v>Motociclista</c:v>
                </c:pt>
                <c:pt idx="3">
                  <c:v>Ciclista</c:v>
                </c:pt>
              </c:strCache>
            </c:strRef>
          </c:cat>
          <c:val>
            <c:numRef>
              <c:f>G4.a!$L$9:$L$12</c:f>
              <c:numCache>
                <c:formatCode>General</c:formatCode>
                <c:ptCount val="4"/>
                <c:pt idx="0">
                  <c:v>73.4</c:v>
                </c:pt>
                <c:pt idx="1">
                  <c:v>79.0</c:v>
                </c:pt>
                <c:pt idx="2">
                  <c:v>93.8</c:v>
                </c:pt>
                <c:pt idx="3">
                  <c:v>92.8</c:v>
                </c:pt>
              </c:numCache>
            </c:numRef>
          </c:val>
        </c:ser>
        <c:ser>
          <c:idx val="1"/>
          <c:order val="1"/>
          <c:tx>
            <c:strRef>
              <c:f>G4.a!$M$8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  <a:effectLst/>
          </c:spPr>
          <c:invertIfNegative val="0"/>
          <c:cat>
            <c:strRef>
              <c:f>G4.a!$K$9:$K$12</c:f>
              <c:strCache>
                <c:ptCount val="4"/>
                <c:pt idx="0">
                  <c:v>Peatón</c:v>
                </c:pt>
                <c:pt idx="1">
                  <c:v>Ocupante de vehículo</c:v>
                </c:pt>
                <c:pt idx="2">
                  <c:v>Motociclista</c:v>
                </c:pt>
                <c:pt idx="3">
                  <c:v>Ciclista</c:v>
                </c:pt>
              </c:strCache>
            </c:strRef>
          </c:cat>
          <c:val>
            <c:numRef>
              <c:f>G4.a!$M$9:$M$12</c:f>
              <c:numCache>
                <c:formatCode>General</c:formatCode>
                <c:ptCount val="4"/>
                <c:pt idx="0">
                  <c:v>26.59999999999999</c:v>
                </c:pt>
                <c:pt idx="1">
                  <c:v>21.0</c:v>
                </c:pt>
                <c:pt idx="2">
                  <c:v>6.200000000000003</c:v>
                </c:pt>
                <c:pt idx="3">
                  <c:v>7.200000000000003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93486904"/>
        <c:axId val="2103720888"/>
      </c:barChart>
      <c:catAx>
        <c:axId val="-2093486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3720888"/>
        <c:crosses val="autoZero"/>
        <c:auto val="1"/>
        <c:lblAlgn val="ctr"/>
        <c:lblOffset val="100"/>
        <c:noMultiLvlLbl val="0"/>
      </c:catAx>
      <c:valAx>
        <c:axId val="2103720888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050"/>
                  <a:t>Muertes (% del total de cada edad)</a:t>
                </a:r>
              </a:p>
            </c:rich>
          </c:tx>
          <c:layout>
            <c:manualLayout>
              <c:xMode val="edge"/>
              <c:yMode val="edge"/>
              <c:x val="0.00147548457851219"/>
              <c:y val="0.06220289324299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09348690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4689783495373"/>
          <c:y val="0.892858633949826"/>
          <c:w val="0.802369105270292"/>
          <c:h val="0.06428584508331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1" r="0.700000000000001" t="0.750000000000001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825825825825826"/>
          <c:y val="0.0233918128654971"/>
          <c:w val="0.906906906906907"/>
          <c:h val="0.8391812865497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G4.b!$L$9</c:f>
              <c:strCache>
                <c:ptCount val="1"/>
                <c:pt idx="0">
                  <c:v>Hombres (%)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G4.b!$K$10:$K$15</c:f>
              <c:strCache>
                <c:ptCount val="6"/>
                <c:pt idx="0">
                  <c:v>5 a 14</c:v>
                </c:pt>
                <c:pt idx="1">
                  <c:v>15 a 24</c:v>
                </c:pt>
                <c:pt idx="2">
                  <c:v>25 a 34</c:v>
                </c:pt>
                <c:pt idx="3">
                  <c:v>35 a 44</c:v>
                </c:pt>
                <c:pt idx="4">
                  <c:v>45 a 59</c:v>
                </c:pt>
                <c:pt idx="5">
                  <c:v>&gt; 59</c:v>
                </c:pt>
              </c:strCache>
            </c:strRef>
          </c:cat>
          <c:val>
            <c:numRef>
              <c:f>G4.b!$L$10:$L$15</c:f>
              <c:numCache>
                <c:formatCode>General</c:formatCode>
                <c:ptCount val="6"/>
                <c:pt idx="0">
                  <c:v>70.0</c:v>
                </c:pt>
                <c:pt idx="1">
                  <c:v>75.0</c:v>
                </c:pt>
                <c:pt idx="2">
                  <c:v>85.0</c:v>
                </c:pt>
                <c:pt idx="3">
                  <c:v>72.0</c:v>
                </c:pt>
                <c:pt idx="4">
                  <c:v>72.0</c:v>
                </c:pt>
                <c:pt idx="5">
                  <c:v>74.0</c:v>
                </c:pt>
              </c:numCache>
            </c:numRef>
          </c:val>
        </c:ser>
        <c:ser>
          <c:idx val="1"/>
          <c:order val="1"/>
          <c:tx>
            <c:strRef>
              <c:f>G4.b!$M$9</c:f>
              <c:strCache>
                <c:ptCount val="1"/>
                <c:pt idx="0">
                  <c:v>Mujeres (%)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  <a:effectLst/>
          </c:spPr>
          <c:invertIfNegative val="0"/>
          <c:cat>
            <c:strRef>
              <c:f>G4.b!$K$10:$K$15</c:f>
              <c:strCache>
                <c:ptCount val="6"/>
                <c:pt idx="0">
                  <c:v>5 a 14</c:v>
                </c:pt>
                <c:pt idx="1">
                  <c:v>15 a 24</c:v>
                </c:pt>
                <c:pt idx="2">
                  <c:v>25 a 34</c:v>
                </c:pt>
                <c:pt idx="3">
                  <c:v>35 a 44</c:v>
                </c:pt>
                <c:pt idx="4">
                  <c:v>45 a 59</c:v>
                </c:pt>
                <c:pt idx="5">
                  <c:v>&gt; 59</c:v>
                </c:pt>
              </c:strCache>
            </c:strRef>
          </c:cat>
          <c:val>
            <c:numRef>
              <c:f>G4.b!$M$10:$M$15</c:f>
              <c:numCache>
                <c:formatCode>General</c:formatCode>
                <c:ptCount val="6"/>
                <c:pt idx="0">
                  <c:v>30.0</c:v>
                </c:pt>
                <c:pt idx="1">
                  <c:v>25.0</c:v>
                </c:pt>
                <c:pt idx="2">
                  <c:v>15.0</c:v>
                </c:pt>
                <c:pt idx="3">
                  <c:v>28.0</c:v>
                </c:pt>
                <c:pt idx="4">
                  <c:v>28.0</c:v>
                </c:pt>
                <c:pt idx="5">
                  <c:v>26.0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93263032"/>
        <c:axId val="-2093406600"/>
      </c:barChart>
      <c:catAx>
        <c:axId val="-2093263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093406600"/>
        <c:crosses val="autoZero"/>
        <c:auto val="1"/>
        <c:lblAlgn val="ctr"/>
        <c:lblOffset val="100"/>
        <c:noMultiLvlLbl val="0"/>
      </c:catAx>
      <c:valAx>
        <c:axId val="-2093406600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050"/>
                  <a:t>Muertes (% del total de cada edad)</a:t>
                </a:r>
              </a:p>
            </c:rich>
          </c:tx>
          <c:layout>
            <c:manualLayout>
              <c:xMode val="edge"/>
              <c:yMode val="edge"/>
              <c:x val="0.00768324176519736"/>
              <c:y val="0.1113081889763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0932630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92277261564169"/>
          <c:y val="0.913223149606299"/>
          <c:w val="0.641154644656556"/>
          <c:h val="0.078512440944881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546100</xdr:colOff>
      <xdr:row>2</xdr:row>
      <xdr:rowOff>50800</xdr:rowOff>
    </xdr:to>
    <xdr:pic>
      <xdr:nvPicPr>
        <xdr:cNvPr id="1946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355600</xdr:rowOff>
    </xdr:from>
    <xdr:to>
      <xdr:col>2</xdr:col>
      <xdr:colOff>406400</xdr:colOff>
      <xdr:row>2</xdr:row>
      <xdr:rowOff>38100</xdr:rowOff>
    </xdr:to>
    <xdr:pic>
      <xdr:nvPicPr>
        <xdr:cNvPr id="107531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400" y="355600"/>
          <a:ext cx="24511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50800</xdr:colOff>
      <xdr:row>2</xdr:row>
      <xdr:rowOff>50800</xdr:rowOff>
    </xdr:to>
    <xdr:pic>
      <xdr:nvPicPr>
        <xdr:cNvPr id="94220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330200</xdr:colOff>
      <xdr:row>6</xdr:row>
      <xdr:rowOff>50800</xdr:rowOff>
    </xdr:from>
    <xdr:to>
      <xdr:col>8</xdr:col>
      <xdr:colOff>101600</xdr:colOff>
      <xdr:row>19</xdr:row>
      <xdr:rowOff>101600</xdr:rowOff>
    </xdr:to>
    <xdr:graphicFrame macro="">
      <xdr:nvGraphicFramePr>
        <xdr:cNvPr id="117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495300</xdr:colOff>
      <xdr:row>2</xdr:row>
      <xdr:rowOff>50800</xdr:rowOff>
    </xdr:to>
    <xdr:pic>
      <xdr:nvPicPr>
        <xdr:cNvPr id="1176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6</xdr:row>
      <xdr:rowOff>25400</xdr:rowOff>
    </xdr:from>
    <xdr:to>
      <xdr:col>6</xdr:col>
      <xdr:colOff>304800</xdr:colOff>
      <xdr:row>16</xdr:row>
      <xdr:rowOff>215900</xdr:rowOff>
    </xdr:to>
    <xdr:graphicFrame macro="">
      <xdr:nvGraphicFramePr>
        <xdr:cNvPr id="322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495300</xdr:colOff>
      <xdr:row>2</xdr:row>
      <xdr:rowOff>50800</xdr:rowOff>
    </xdr:to>
    <xdr:pic>
      <xdr:nvPicPr>
        <xdr:cNvPr id="3224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7</xdr:row>
      <xdr:rowOff>0</xdr:rowOff>
    </xdr:from>
    <xdr:to>
      <xdr:col>8</xdr:col>
      <xdr:colOff>965200</xdr:colOff>
      <xdr:row>18</xdr:row>
      <xdr:rowOff>165100</xdr:rowOff>
    </xdr:to>
    <xdr:graphicFrame macro="">
      <xdr:nvGraphicFramePr>
        <xdr:cNvPr id="5271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495300</xdr:colOff>
      <xdr:row>2</xdr:row>
      <xdr:rowOff>50800</xdr:rowOff>
    </xdr:to>
    <xdr:pic>
      <xdr:nvPicPr>
        <xdr:cNvPr id="5272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342900</xdr:rowOff>
    </xdr:from>
    <xdr:to>
      <xdr:col>9</xdr:col>
      <xdr:colOff>127000</xdr:colOff>
      <xdr:row>20</xdr:row>
      <xdr:rowOff>0</xdr:rowOff>
    </xdr:to>
    <xdr:graphicFrame macro="">
      <xdr:nvGraphicFramePr>
        <xdr:cNvPr id="731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457200</xdr:colOff>
      <xdr:row>2</xdr:row>
      <xdr:rowOff>50800</xdr:rowOff>
    </xdr:to>
    <xdr:pic>
      <xdr:nvPicPr>
        <xdr:cNvPr id="7320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381000"/>
          <a:ext cx="2438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127000</xdr:rowOff>
    </xdr:from>
    <xdr:to>
      <xdr:col>9</xdr:col>
      <xdr:colOff>368300</xdr:colOff>
      <xdr:row>20</xdr:row>
      <xdr:rowOff>0</xdr:rowOff>
    </xdr:to>
    <xdr:graphicFrame macro="">
      <xdr:nvGraphicFramePr>
        <xdr:cNvPr id="1141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495300</xdr:colOff>
      <xdr:row>2</xdr:row>
      <xdr:rowOff>50800</xdr:rowOff>
    </xdr:to>
    <xdr:pic>
      <xdr:nvPicPr>
        <xdr:cNvPr id="11416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203200</xdr:colOff>
      <xdr:row>7</xdr:row>
      <xdr:rowOff>177800</xdr:rowOff>
    </xdr:from>
    <xdr:to>
      <xdr:col>9</xdr:col>
      <xdr:colOff>279400</xdr:colOff>
      <xdr:row>23</xdr:row>
      <xdr:rowOff>177800</xdr:rowOff>
    </xdr:to>
    <xdr:graphicFrame macro="">
      <xdr:nvGraphicFramePr>
        <xdr:cNvPr id="936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495300</xdr:colOff>
      <xdr:row>2</xdr:row>
      <xdr:rowOff>63500</xdr:rowOff>
    </xdr:to>
    <xdr:pic>
      <xdr:nvPicPr>
        <xdr:cNvPr id="9367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511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Relationship Id="rId2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Relationship Id="rId2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24"/>
  <sheetViews>
    <sheetView showGridLines="0" tabSelected="1" workbookViewId="0"/>
  </sheetViews>
  <sheetFormatPr baseColWidth="10" defaultColWidth="12.83203125" defaultRowHeight="30" customHeight="1" x14ac:dyDescent="0"/>
  <cols>
    <col min="9" max="9" width="17.6640625" customWidth="1"/>
    <col min="10" max="10" width="19.5" customWidth="1"/>
  </cols>
  <sheetData>
    <row r="1" spans="2:13" s="69" customFormat="1" ht="30.75" customHeight="1"/>
    <row r="2" spans="2:13" s="69" customFormat="1" ht="62" customHeight="1">
      <c r="B2" s="70"/>
      <c r="D2" s="71"/>
      <c r="E2" s="71"/>
      <c r="F2" s="70"/>
      <c r="I2" s="112" t="s">
        <v>117</v>
      </c>
      <c r="J2" s="112"/>
      <c r="K2" s="71"/>
      <c r="L2" s="71"/>
    </row>
    <row r="3" spans="2:13" s="69" customFormat="1" ht="30.75" customHeight="1">
      <c r="B3" s="70"/>
      <c r="C3" s="70"/>
      <c r="D3" s="70"/>
      <c r="E3" s="70"/>
      <c r="J3" s="72"/>
      <c r="K3" s="72"/>
      <c r="L3" s="72"/>
      <c r="M3" s="72"/>
    </row>
    <row r="5" spans="2:13" ht="40" customHeight="1">
      <c r="B5" s="68" t="s">
        <v>73</v>
      </c>
      <c r="C5" s="102" t="s">
        <v>48</v>
      </c>
      <c r="D5" s="102"/>
      <c r="E5" s="102"/>
      <c r="F5" s="102"/>
      <c r="G5" s="102"/>
      <c r="H5" s="102"/>
      <c r="I5" s="102"/>
      <c r="J5" s="102"/>
    </row>
    <row r="6" spans="2:13" ht="30" customHeight="1">
      <c r="B6" s="61"/>
      <c r="C6" s="62"/>
      <c r="D6" s="63"/>
      <c r="E6" s="63"/>
      <c r="F6" s="63"/>
      <c r="G6" s="63"/>
      <c r="H6" s="63"/>
      <c r="I6" s="63"/>
      <c r="J6" s="63"/>
    </row>
    <row r="7" spans="2:13" ht="40" customHeight="1">
      <c r="B7" s="103" t="s">
        <v>74</v>
      </c>
      <c r="C7" s="104"/>
      <c r="D7" s="104"/>
      <c r="E7" s="104"/>
      <c r="F7" s="104"/>
      <c r="G7" s="104"/>
      <c r="H7" s="104"/>
      <c r="I7" s="104"/>
      <c r="J7" s="105"/>
    </row>
    <row r="8" spans="2:13" ht="30" customHeight="1">
      <c r="B8" s="68" t="s">
        <v>75</v>
      </c>
      <c r="C8" s="106" t="s">
        <v>45</v>
      </c>
      <c r="D8" s="106"/>
      <c r="E8" s="106"/>
      <c r="F8" s="106"/>
      <c r="G8" s="106"/>
      <c r="H8" s="106"/>
      <c r="I8" s="106"/>
      <c r="J8" s="106"/>
    </row>
    <row r="9" spans="2:13" ht="30" customHeight="1">
      <c r="B9" s="64">
        <v>1</v>
      </c>
      <c r="C9" s="107" t="s">
        <v>49</v>
      </c>
      <c r="D9" s="107"/>
      <c r="E9" s="107"/>
      <c r="F9" s="107"/>
      <c r="G9" s="107"/>
      <c r="H9" s="107"/>
      <c r="I9" s="107"/>
      <c r="J9" s="107"/>
    </row>
    <row r="10" spans="2:13" ht="30" customHeight="1">
      <c r="B10" s="66">
        <v>2</v>
      </c>
      <c r="C10" s="108" t="s">
        <v>71</v>
      </c>
      <c r="D10" s="108"/>
      <c r="E10" s="108"/>
      <c r="F10" s="108"/>
      <c r="G10" s="108"/>
      <c r="H10" s="108"/>
      <c r="I10" s="108"/>
      <c r="J10" s="108"/>
    </row>
    <row r="11" spans="2:13" ht="30" customHeight="1">
      <c r="B11" s="62"/>
      <c r="C11" s="62"/>
      <c r="D11" s="63"/>
      <c r="E11" s="63"/>
      <c r="F11" s="63"/>
      <c r="G11" s="63"/>
      <c r="H11" s="63"/>
      <c r="I11" s="63"/>
      <c r="J11" s="63"/>
    </row>
    <row r="12" spans="2:13" ht="40" customHeight="1">
      <c r="B12" s="109" t="s">
        <v>74</v>
      </c>
      <c r="C12" s="110"/>
      <c r="D12" s="110"/>
      <c r="E12" s="110"/>
      <c r="F12" s="110"/>
      <c r="G12" s="110"/>
      <c r="H12" s="110"/>
      <c r="I12" s="110"/>
      <c r="J12" s="111"/>
    </row>
    <row r="13" spans="2:13" ht="30" customHeight="1">
      <c r="B13" s="68" t="s">
        <v>75</v>
      </c>
      <c r="C13" s="106" t="s">
        <v>45</v>
      </c>
      <c r="D13" s="106"/>
      <c r="E13" s="106"/>
      <c r="F13" s="106"/>
      <c r="G13" s="106"/>
      <c r="H13" s="106"/>
      <c r="I13" s="106"/>
      <c r="J13" s="106"/>
    </row>
    <row r="14" spans="2:13" ht="30" customHeight="1">
      <c r="B14" s="65" t="s">
        <v>46</v>
      </c>
      <c r="C14" s="101" t="s">
        <v>50</v>
      </c>
      <c r="D14" s="101"/>
      <c r="E14" s="101"/>
      <c r="F14" s="101"/>
      <c r="G14" s="101"/>
      <c r="H14" s="101"/>
      <c r="I14" s="101"/>
      <c r="J14" s="101"/>
    </row>
    <row r="15" spans="2:13" ht="30" customHeight="1">
      <c r="B15" s="67" t="s">
        <v>47</v>
      </c>
      <c r="C15" s="100" t="s">
        <v>72</v>
      </c>
      <c r="D15" s="100"/>
      <c r="E15" s="100"/>
      <c r="F15" s="100"/>
      <c r="G15" s="100"/>
      <c r="H15" s="100"/>
      <c r="I15" s="100"/>
      <c r="J15" s="100"/>
    </row>
    <row r="16" spans="2:13" ht="30" customHeight="1">
      <c r="B16" s="65" t="s">
        <v>76</v>
      </c>
      <c r="C16" s="101" t="s">
        <v>67</v>
      </c>
      <c r="D16" s="101"/>
      <c r="E16" s="101"/>
      <c r="F16" s="101"/>
      <c r="G16" s="101"/>
      <c r="H16" s="101"/>
      <c r="I16" s="101"/>
      <c r="J16" s="101"/>
    </row>
    <row r="17" spans="2:10" ht="30" customHeight="1">
      <c r="B17" s="67" t="s">
        <v>78</v>
      </c>
      <c r="C17" s="100" t="s">
        <v>68</v>
      </c>
      <c r="D17" s="100"/>
      <c r="E17" s="100"/>
      <c r="F17" s="100"/>
      <c r="G17" s="100"/>
      <c r="H17" s="100"/>
      <c r="I17" s="100"/>
      <c r="J17" s="100"/>
    </row>
    <row r="18" spans="2:10" ht="30" customHeight="1">
      <c r="B18" s="65" t="s">
        <v>79</v>
      </c>
      <c r="C18" s="101" t="s">
        <v>69</v>
      </c>
      <c r="D18" s="101"/>
      <c r="E18" s="101"/>
      <c r="F18" s="101"/>
      <c r="G18" s="101"/>
      <c r="H18" s="101"/>
      <c r="I18" s="101"/>
      <c r="J18" s="101"/>
    </row>
    <row r="19" spans="2:10" ht="30" customHeight="1">
      <c r="B19" s="67" t="s">
        <v>77</v>
      </c>
      <c r="C19" s="100" t="s">
        <v>70</v>
      </c>
      <c r="D19" s="100"/>
      <c r="E19" s="100"/>
      <c r="F19" s="100"/>
      <c r="G19" s="100"/>
      <c r="H19" s="100"/>
      <c r="I19" s="100"/>
      <c r="J19" s="100"/>
    </row>
    <row r="20" spans="2:10" ht="30" customHeight="1">
      <c r="B20" s="2"/>
      <c r="C20" s="2"/>
      <c r="D20" s="1"/>
    </row>
    <row r="21" spans="2:10" ht="30" customHeight="1">
      <c r="B21" s="1"/>
      <c r="C21" s="1"/>
      <c r="D21" s="1"/>
    </row>
    <row r="22" spans="2:10" ht="30" customHeight="1">
      <c r="B22" s="1"/>
      <c r="C22" s="1"/>
    </row>
    <row r="23" spans="2:10" ht="30" customHeight="1">
      <c r="B23" s="1"/>
      <c r="C23" s="1"/>
    </row>
    <row r="24" spans="2:10" ht="30" customHeight="1">
      <c r="B24" s="1"/>
      <c r="C24" s="1"/>
    </row>
  </sheetData>
  <mergeCells count="14">
    <mergeCell ref="C19:J19"/>
    <mergeCell ref="I2:J2"/>
    <mergeCell ref="C13:J13"/>
    <mergeCell ref="C14:J14"/>
    <mergeCell ref="C15:J15"/>
    <mergeCell ref="C16:J16"/>
    <mergeCell ref="C17:J17"/>
    <mergeCell ref="C18:J18"/>
    <mergeCell ref="C5:J5"/>
    <mergeCell ref="B7:J7"/>
    <mergeCell ref="C8:J8"/>
    <mergeCell ref="C9:J9"/>
    <mergeCell ref="C10:J10"/>
    <mergeCell ref="B12:J12"/>
  </mergeCells>
  <phoneticPr fontId="0" type="noConversion"/>
  <hyperlinks>
    <hyperlink ref="C9" location="'1'!A1" display="Cuadro Nº 1: Defunciones en accidentes de tránsito. Año 2007"/>
    <hyperlink ref="C10" location="'2'!A1" display="Cuadro Nº 2: Víctimas fatales de accidentes de tránsito en ciudades seleccionadas. Por modo de transporte. Año 2007"/>
    <hyperlink ref="C14" location="'G1'!A1" display="Gráfico Nº 1: Defunciones en el tránsito en las principales ciudades. Año 2008"/>
    <hyperlink ref="C15" location="'G2'!A1" display="Gráfico Nº 2: Defunciones en el tránsito. Por modo de transporte. Año 2008"/>
    <hyperlink ref="C16" location="G3.a!A1" display="Gráfico Nº 3.a.: Defunciones en el tránsito en São Paulo. Por edad"/>
    <hyperlink ref="C17" location="G3.b!A1" display="Gráfico Nº 3.b.: Defunciones en el tránsito en Bogotá. Por edad"/>
    <hyperlink ref="C18" location="G4.a!A1" display="Gráfico Nº 4.a.: Defunciones en el tránsito en São Paulo. Por edad y género"/>
    <hyperlink ref="C19" location="G4.b!A1" display="Gráfico Nº 4.b.: Defunciones en el tránsito en Bogotá. Por edad y género"/>
  </hyperlinks>
  <pageMargins left="0.70000000000000007" right="0.70000000000000007" top="1.34" bottom="0.75000000000000011" header="0.30000000000000004" footer="0.30000000000000004"/>
  <pageSetup paperSize="9" scale="78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D32"/>
  <sheetViews>
    <sheetView showGridLines="0" workbookViewId="0"/>
  </sheetViews>
  <sheetFormatPr baseColWidth="10" defaultColWidth="12.83203125" defaultRowHeight="30" customHeight="1" x14ac:dyDescent="0"/>
  <cols>
    <col min="1" max="1" width="12.83203125" style="27"/>
    <col min="2" max="2" width="27.6640625" style="27" customWidth="1"/>
    <col min="3" max="3" width="17" style="27" customWidth="1"/>
    <col min="4" max="4" width="28.33203125" style="27" customWidth="1"/>
    <col min="5" max="5" width="21.83203125" style="27" customWidth="1"/>
    <col min="6" max="6" width="13" style="27" bestFit="1" customWidth="1"/>
    <col min="7" max="7" width="12.83203125" style="27"/>
    <col min="8" max="8" width="25.6640625" style="27" customWidth="1"/>
    <col min="9" max="9" width="18.6640625" style="27" customWidth="1"/>
    <col min="10" max="10" width="18.33203125" style="27" customWidth="1"/>
    <col min="11" max="11" width="20.83203125" style="27" customWidth="1"/>
    <col min="12" max="16384" width="12.83203125" style="27"/>
  </cols>
  <sheetData>
    <row r="1" spans="1:30" s="69" customFormat="1" ht="30.75" customHeight="1"/>
    <row r="2" spans="1:30" s="69" customFormat="1" ht="62" customHeight="1">
      <c r="A2" s="70"/>
      <c r="B2" s="70"/>
      <c r="C2" s="70"/>
      <c r="D2" s="70"/>
      <c r="G2" s="71"/>
      <c r="J2" s="112" t="s">
        <v>117</v>
      </c>
      <c r="K2" s="112"/>
    </row>
    <row r="3" spans="1:30" s="69" customFormat="1" ht="30.75" customHeight="1">
      <c r="A3" s="70"/>
      <c r="B3" s="70"/>
      <c r="C3" s="70"/>
      <c r="H3" s="72"/>
      <c r="I3" s="72"/>
      <c r="J3" s="72"/>
      <c r="K3" s="72"/>
    </row>
    <row r="4" spans="1:30" s="13" customFormat="1" ht="30" customHeight="1">
      <c r="F4" s="14"/>
      <c r="G4" s="14"/>
      <c r="H4" s="14"/>
      <c r="I4" s="14"/>
      <c r="J4" s="14"/>
      <c r="K4" s="14"/>
      <c r="L4" s="14"/>
      <c r="M4" s="14"/>
      <c r="N4" s="14"/>
      <c r="O4" s="4"/>
      <c r="P4" s="4"/>
    </row>
    <row r="5" spans="1:30" s="82" customFormat="1" ht="60" customHeight="1">
      <c r="B5" s="116" t="s">
        <v>48</v>
      </c>
      <c r="C5" s="116"/>
      <c r="D5" s="116"/>
      <c r="E5" s="116"/>
      <c r="F5" s="116"/>
      <c r="G5" s="116"/>
      <c r="H5" s="116"/>
      <c r="I5" s="116"/>
      <c r="J5" s="116"/>
      <c r="K5" s="116"/>
      <c r="L5" s="79"/>
      <c r="M5" s="79"/>
      <c r="N5" s="79"/>
      <c r="O5" s="79"/>
      <c r="P5" s="79"/>
      <c r="Q5" s="79"/>
      <c r="R5" s="79"/>
      <c r="S5" s="79"/>
      <c r="T5" s="80"/>
      <c r="U5" s="80"/>
      <c r="V5" s="79"/>
      <c r="W5" s="79"/>
      <c r="X5" s="79"/>
      <c r="Y5" s="79"/>
      <c r="Z5" s="79"/>
      <c r="AA5" s="81"/>
      <c r="AB5" s="81"/>
      <c r="AC5" s="81"/>
    </row>
    <row r="6" spans="1:30" s="85" customFormat="1" ht="30" customHeight="1">
      <c r="B6" s="117" t="s">
        <v>113</v>
      </c>
      <c r="C6" s="117"/>
      <c r="D6" s="117"/>
      <c r="E6" s="117"/>
      <c r="F6" s="117"/>
      <c r="G6" s="117"/>
      <c r="H6" s="117"/>
      <c r="I6" s="117"/>
      <c r="J6" s="117"/>
      <c r="K6" s="117"/>
      <c r="L6" s="95"/>
      <c r="M6" s="95"/>
      <c r="N6" s="95"/>
      <c r="O6" s="95"/>
      <c r="P6" s="83"/>
      <c r="Q6" s="83"/>
      <c r="R6" s="83"/>
      <c r="S6" s="83"/>
      <c r="T6" s="80"/>
      <c r="U6" s="80"/>
      <c r="V6" s="83"/>
      <c r="W6" s="83"/>
      <c r="X6" s="83"/>
      <c r="Y6" s="83"/>
      <c r="Z6" s="83"/>
      <c r="AA6" s="84"/>
      <c r="AB6" s="84"/>
      <c r="AC6" s="84"/>
      <c r="AD6" s="84"/>
    </row>
    <row r="7" spans="1:30" s="4" customFormat="1" ht="30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30" s="33" customFormat="1" ht="50" customHeight="1">
      <c r="B8" s="53" t="s">
        <v>51</v>
      </c>
      <c r="C8" s="53" t="s">
        <v>55</v>
      </c>
      <c r="D8" s="53" t="s">
        <v>54</v>
      </c>
      <c r="E8" s="53" t="s">
        <v>0</v>
      </c>
      <c r="F8" s="34"/>
      <c r="G8" s="34"/>
      <c r="H8" s="53" t="s">
        <v>51</v>
      </c>
      <c r="I8" s="54" t="s">
        <v>55</v>
      </c>
      <c r="J8" s="54" t="s">
        <v>80</v>
      </c>
      <c r="K8" s="34"/>
    </row>
    <row r="9" spans="1:30" ht="30" customHeight="1">
      <c r="B9" s="36" t="s">
        <v>94</v>
      </c>
      <c r="C9" s="36" t="s">
        <v>56</v>
      </c>
      <c r="D9" s="30">
        <v>177</v>
      </c>
      <c r="E9" s="75">
        <v>7.3</v>
      </c>
      <c r="F9" s="55">
        <f>+D9/K9</f>
        <v>3.6850448388760988</v>
      </c>
      <c r="G9" s="32"/>
      <c r="H9" s="37" t="s">
        <v>81</v>
      </c>
      <c r="I9" s="37" t="s">
        <v>56</v>
      </c>
      <c r="J9" s="38">
        <v>4803198</v>
      </c>
      <c r="K9" s="35">
        <f>+J9/100000</f>
        <v>48.031979999999997</v>
      </c>
    </row>
    <row r="10" spans="1:30" ht="30" customHeight="1">
      <c r="B10" s="51" t="s">
        <v>1</v>
      </c>
      <c r="C10" s="51" t="s">
        <v>57</v>
      </c>
      <c r="D10" s="49">
        <v>543</v>
      </c>
      <c r="E10" s="76">
        <v>6.9402221919164431</v>
      </c>
      <c r="F10" s="55">
        <f t="shared" ref="F10:F24" si="0">+D10/K10</f>
        <v>6.9402221919164431</v>
      </c>
      <c r="G10" s="32"/>
      <c r="H10" s="51" t="s">
        <v>1</v>
      </c>
      <c r="I10" s="51" t="s">
        <v>57</v>
      </c>
      <c r="J10" s="52">
        <v>7823957</v>
      </c>
      <c r="K10" s="35">
        <f t="shared" ref="K10:K24" si="1">+J10/100000</f>
        <v>78.239570000000001</v>
      </c>
    </row>
    <row r="11" spans="1:30" ht="30" customHeight="1">
      <c r="B11" s="36" t="s">
        <v>2</v>
      </c>
      <c r="C11" s="36" t="s">
        <v>58</v>
      </c>
      <c r="D11" s="30">
        <v>918</v>
      </c>
      <c r="E11" s="75">
        <v>6.9193297355331174</v>
      </c>
      <c r="F11" s="55">
        <f t="shared" si="0"/>
        <v>6.9193297355331174</v>
      </c>
      <c r="G11" s="32"/>
      <c r="H11" s="37" t="s">
        <v>2</v>
      </c>
      <c r="I11" s="37" t="s">
        <v>58</v>
      </c>
      <c r="J11" s="38">
        <v>13267181</v>
      </c>
      <c r="K11" s="35">
        <f t="shared" si="1"/>
        <v>132.67180999999999</v>
      </c>
    </row>
    <row r="12" spans="1:30" ht="30" customHeight="1">
      <c r="B12" s="51" t="s">
        <v>3</v>
      </c>
      <c r="C12" s="51" t="s">
        <v>59</v>
      </c>
      <c r="D12" s="49">
        <v>187</v>
      </c>
      <c r="E12" s="76">
        <v>5.9552698724489472</v>
      </c>
      <c r="F12" s="55">
        <f t="shared" si="0"/>
        <v>5.9552698724489472</v>
      </c>
      <c r="G12" s="32"/>
      <c r="H12" s="51" t="s">
        <v>3</v>
      </c>
      <c r="I12" s="51" t="s">
        <v>59</v>
      </c>
      <c r="J12" s="52">
        <v>3140076</v>
      </c>
      <c r="K12" s="35">
        <f t="shared" si="1"/>
        <v>31.400759999999998</v>
      </c>
    </row>
    <row r="13" spans="1:30" ht="30" customHeight="1">
      <c r="B13" s="36" t="s">
        <v>4</v>
      </c>
      <c r="C13" s="36" t="s">
        <v>60</v>
      </c>
      <c r="D13" s="30">
        <v>2172</v>
      </c>
      <c r="E13" s="75">
        <v>11.28903409631334</v>
      </c>
      <c r="F13" s="55">
        <f t="shared" si="0"/>
        <v>11.28903409631334</v>
      </c>
      <c r="G13" s="32"/>
      <c r="H13" s="37" t="s">
        <v>4</v>
      </c>
      <c r="I13" s="37" t="s">
        <v>60</v>
      </c>
      <c r="J13" s="38">
        <v>19239910</v>
      </c>
      <c r="K13" s="35">
        <f t="shared" si="1"/>
        <v>192.3991</v>
      </c>
    </row>
    <row r="14" spans="1:30" ht="30" customHeight="1">
      <c r="B14" s="51" t="s">
        <v>93</v>
      </c>
      <c r="C14" s="51" t="s">
        <v>56</v>
      </c>
      <c r="D14" s="49">
        <v>75</v>
      </c>
      <c r="E14" s="76">
        <v>4.2</v>
      </c>
      <c r="F14" s="55">
        <f t="shared" si="0"/>
        <v>2.6109787828382802</v>
      </c>
      <c r="G14" s="32"/>
      <c r="H14" s="51" t="s">
        <v>82</v>
      </c>
      <c r="I14" s="51" t="s">
        <v>56</v>
      </c>
      <c r="J14" s="52">
        <v>2872486</v>
      </c>
      <c r="K14" s="35">
        <f t="shared" si="1"/>
        <v>28.72486</v>
      </c>
    </row>
    <row r="15" spans="1:30" ht="30" customHeight="1">
      <c r="B15" s="36" t="s">
        <v>5</v>
      </c>
      <c r="C15" s="36" t="s">
        <v>60</v>
      </c>
      <c r="D15" s="30">
        <v>693</v>
      </c>
      <c r="E15" s="75">
        <v>15.841010203850715</v>
      </c>
      <c r="F15" s="55">
        <f t="shared" si="0"/>
        <v>15.841010203850713</v>
      </c>
      <c r="G15" s="32"/>
      <c r="H15" s="37" t="s">
        <v>5</v>
      </c>
      <c r="I15" s="37" t="s">
        <v>60</v>
      </c>
      <c r="J15" s="38">
        <v>4374721</v>
      </c>
      <c r="K15" s="35">
        <f t="shared" si="1"/>
        <v>43.747210000000003</v>
      </c>
    </row>
    <row r="16" spans="1:30" ht="30" customHeight="1">
      <c r="B16" s="51" t="s">
        <v>6</v>
      </c>
      <c r="C16" s="51" t="s">
        <v>60</v>
      </c>
      <c r="D16" s="49">
        <v>195</v>
      </c>
      <c r="E16" s="76">
        <v>14.334967764700693</v>
      </c>
      <c r="F16" s="55">
        <f t="shared" si="0"/>
        <v>14.334967764700695</v>
      </c>
      <c r="G16" s="32"/>
      <c r="H16" s="51" t="s">
        <v>6</v>
      </c>
      <c r="I16" s="51" t="s">
        <v>60</v>
      </c>
      <c r="J16" s="52">
        <v>1360310</v>
      </c>
      <c r="K16" s="35">
        <f t="shared" si="1"/>
        <v>13.6031</v>
      </c>
    </row>
    <row r="17" spans="2:13" ht="30" customHeight="1">
      <c r="B17" s="36" t="s">
        <v>7</v>
      </c>
      <c r="C17" s="36" t="s">
        <v>61</v>
      </c>
      <c r="D17" s="30">
        <v>536</v>
      </c>
      <c r="E17" s="75">
        <v>6.3188031903825932</v>
      </c>
      <c r="F17" s="55">
        <f t="shared" si="0"/>
        <v>6.3188031903825932</v>
      </c>
      <c r="G17" s="32"/>
      <c r="H17" s="37" t="s">
        <v>7</v>
      </c>
      <c r="I17" s="37" t="s">
        <v>61</v>
      </c>
      <c r="J17" s="38">
        <v>8482619</v>
      </c>
      <c r="K17" s="35">
        <f t="shared" si="1"/>
        <v>84.826189999999997</v>
      </c>
    </row>
    <row r="18" spans="2:13" ht="30" customHeight="1">
      <c r="B18" s="51" t="s">
        <v>92</v>
      </c>
      <c r="C18" s="51" t="s">
        <v>62</v>
      </c>
      <c r="D18" s="49">
        <v>143</v>
      </c>
      <c r="E18" s="76">
        <v>10.784573986702545</v>
      </c>
      <c r="F18" s="55">
        <f t="shared" si="0"/>
        <v>10.784573986702545</v>
      </c>
      <c r="G18" s="32"/>
      <c r="H18" s="51" t="s">
        <v>83</v>
      </c>
      <c r="I18" s="51" t="s">
        <v>62</v>
      </c>
      <c r="J18" s="52">
        <v>1325968</v>
      </c>
      <c r="K18" s="35">
        <f t="shared" si="1"/>
        <v>13.259679999999999</v>
      </c>
    </row>
    <row r="19" spans="2:13" ht="30" customHeight="1">
      <c r="B19" s="36" t="s">
        <v>91</v>
      </c>
      <c r="C19" s="36" t="s">
        <v>56</v>
      </c>
      <c r="D19" s="30">
        <v>162</v>
      </c>
      <c r="E19" s="75">
        <v>11.4</v>
      </c>
      <c r="F19" s="55">
        <f t="shared" si="0"/>
        <v>4.7497915369269901</v>
      </c>
      <c r="G19" s="32"/>
      <c r="H19" s="37" t="s">
        <v>84</v>
      </c>
      <c r="I19" s="37" t="s">
        <v>56</v>
      </c>
      <c r="J19" s="38">
        <v>3410676</v>
      </c>
      <c r="K19" s="35">
        <f t="shared" si="1"/>
        <v>34.106760000000001</v>
      </c>
    </row>
    <row r="20" spans="2:13" ht="30" customHeight="1">
      <c r="B20" s="51" t="s">
        <v>90</v>
      </c>
      <c r="C20" s="51" t="s">
        <v>56</v>
      </c>
      <c r="D20" s="49">
        <v>719</v>
      </c>
      <c r="E20" s="76">
        <v>12.29</v>
      </c>
      <c r="F20" s="55">
        <f t="shared" si="0"/>
        <v>6.7262858198107551</v>
      </c>
      <c r="G20" s="32"/>
      <c r="H20" s="51" t="s">
        <v>85</v>
      </c>
      <c r="I20" s="51" t="s">
        <v>56</v>
      </c>
      <c r="J20" s="52">
        <v>10689406</v>
      </c>
      <c r="K20" s="35">
        <f t="shared" si="1"/>
        <v>106.89406</v>
      </c>
    </row>
    <row r="21" spans="2:13" ht="30" customHeight="1">
      <c r="B21" s="36" t="s">
        <v>8</v>
      </c>
      <c r="C21" s="36" t="s">
        <v>63</v>
      </c>
      <c r="D21" s="30">
        <v>102</v>
      </c>
      <c r="E21" s="75">
        <v>7.9261654377224859</v>
      </c>
      <c r="F21" s="55">
        <f t="shared" si="0"/>
        <v>7.9261654377224868</v>
      </c>
      <c r="G21" s="32"/>
      <c r="H21" s="37" t="s">
        <v>8</v>
      </c>
      <c r="I21" s="37" t="s">
        <v>63</v>
      </c>
      <c r="J21" s="38">
        <v>1286877</v>
      </c>
      <c r="K21" s="35">
        <f t="shared" si="1"/>
        <v>12.86877</v>
      </c>
    </row>
    <row r="22" spans="2:13" ht="30" customHeight="1">
      <c r="B22" s="51" t="s">
        <v>9</v>
      </c>
      <c r="C22" s="51" t="s">
        <v>64</v>
      </c>
      <c r="D22" s="49">
        <v>323</v>
      </c>
      <c r="E22" s="76">
        <v>5.3485933282342311</v>
      </c>
      <c r="F22" s="55">
        <f t="shared" si="0"/>
        <v>5.3485933282342302</v>
      </c>
      <c r="G22" s="32"/>
      <c r="H22" s="51" t="s">
        <v>9</v>
      </c>
      <c r="I22" s="51" t="s">
        <v>64</v>
      </c>
      <c r="J22" s="52">
        <v>6038971</v>
      </c>
      <c r="K22" s="35">
        <f t="shared" si="1"/>
        <v>60.389710000000001</v>
      </c>
    </row>
    <row r="23" spans="2:13" ht="30" customHeight="1">
      <c r="B23" s="36" t="s">
        <v>89</v>
      </c>
      <c r="C23" s="36" t="s">
        <v>56</v>
      </c>
      <c r="D23" s="30">
        <v>1566</v>
      </c>
      <c r="E23" s="75">
        <v>14.2</v>
      </c>
      <c r="F23" s="55">
        <f t="shared" si="0"/>
        <v>8.3370382400139604</v>
      </c>
      <c r="G23" s="32"/>
      <c r="H23" s="37" t="s">
        <v>20</v>
      </c>
      <c r="I23" s="37" t="s">
        <v>56</v>
      </c>
      <c r="J23" s="38">
        <v>18783649</v>
      </c>
      <c r="K23" s="35">
        <f t="shared" si="1"/>
        <v>187.83649</v>
      </c>
    </row>
    <row r="24" spans="2:13" ht="30" customHeight="1">
      <c r="B24" s="114" t="s">
        <v>10</v>
      </c>
      <c r="C24" s="114"/>
      <c r="D24" s="56">
        <f>SUM(D9:D23)</f>
        <v>8511</v>
      </c>
      <c r="E24" s="57">
        <f>+AVERAGE(E9:E23)</f>
        <v>9.4031979871870082</v>
      </c>
      <c r="F24" s="55">
        <f t="shared" si="0"/>
        <v>7.961646026115714</v>
      </c>
      <c r="G24" s="32"/>
      <c r="H24" s="114" t="s">
        <v>65</v>
      </c>
      <c r="I24" s="115"/>
      <c r="J24" s="58">
        <f>SUM(J9:J23)</f>
        <v>106900005</v>
      </c>
      <c r="K24" s="35">
        <f t="shared" si="1"/>
        <v>1069.0000500000001</v>
      </c>
    </row>
    <row r="25" spans="2:13" ht="30" customHeight="1">
      <c r="B25" s="26"/>
      <c r="C25" s="26"/>
      <c r="D25" s="26"/>
      <c r="E25" s="26"/>
    </row>
    <row r="26" spans="2:13" ht="25" customHeight="1">
      <c r="B26" s="118" t="s">
        <v>88</v>
      </c>
      <c r="C26" s="118"/>
      <c r="D26" s="118"/>
      <c r="E26" s="118"/>
      <c r="F26" s="118"/>
    </row>
    <row r="27" spans="2:13" ht="25" customHeight="1">
      <c r="B27" s="119" t="s">
        <v>114</v>
      </c>
      <c r="C27" s="119"/>
      <c r="D27" s="119"/>
      <c r="E27" s="119"/>
      <c r="F27" s="119"/>
    </row>
    <row r="29" spans="2:13" s="89" customFormat="1" ht="30" customHeight="1">
      <c r="B29" s="86" t="s">
        <v>115</v>
      </c>
      <c r="C29" s="86"/>
      <c r="D29" s="86"/>
      <c r="E29" s="86"/>
      <c r="F29" s="86"/>
      <c r="G29" s="87"/>
      <c r="H29" s="87"/>
      <c r="I29" s="87"/>
      <c r="J29" s="87"/>
      <c r="K29" s="86" t="s">
        <v>116</v>
      </c>
      <c r="L29" s="87"/>
    </row>
    <row r="30" spans="2:13" s="3" customFormat="1" ht="30" customHeight="1"/>
    <row r="31" spans="2:13" s="3" customFormat="1" ht="50" customHeight="1">
      <c r="B31" s="113" t="s">
        <v>66</v>
      </c>
      <c r="C31" s="113"/>
      <c r="D31" s="113"/>
      <c r="E31" s="113"/>
      <c r="F31" s="113"/>
      <c r="G31" s="113"/>
      <c r="H31" s="113"/>
      <c r="I31" s="113"/>
      <c r="J31" s="113"/>
      <c r="K31" s="113"/>
      <c r="L31" s="74"/>
      <c r="M31" s="74"/>
    </row>
    <row r="32" spans="2:13" ht="30" customHeight="1">
      <c r="B32" s="8"/>
    </row>
  </sheetData>
  <mergeCells count="8">
    <mergeCell ref="J2:K2"/>
    <mergeCell ref="B31:K31"/>
    <mergeCell ref="B24:C24"/>
    <mergeCell ref="H24:I24"/>
    <mergeCell ref="B5:K5"/>
    <mergeCell ref="B6:K6"/>
    <mergeCell ref="B26:F26"/>
    <mergeCell ref="B27:F27"/>
  </mergeCells>
  <phoneticPr fontId="0" type="noConversion"/>
  <hyperlinks>
    <hyperlink ref="B31" location="Índice!A1" display="Volver al índice"/>
    <hyperlink ref="B29" location="Índice!A1" display="  Atrás "/>
    <hyperlink ref="K29" location="'2'!A1" display="Siguiente   "/>
  </hyperlinks>
  <pageMargins left="0.70000000000000007" right="0.70000000000000007" top="1.34" bottom="0.75000000000000011" header="0.30000000000000004" footer="0.30000000000000004"/>
  <pageSetup paperSize="9" scale="5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27"/>
  <sheetViews>
    <sheetView showGridLines="0" workbookViewId="0"/>
  </sheetViews>
  <sheetFormatPr baseColWidth="10" defaultColWidth="12.83203125" defaultRowHeight="30" customHeight="1" x14ac:dyDescent="0"/>
  <cols>
    <col min="1" max="1" width="12.83203125" style="27"/>
    <col min="2" max="2" width="31.5" style="27" customWidth="1"/>
    <col min="3" max="3" width="42.5" style="27" customWidth="1"/>
    <col min="4" max="4" width="38.1640625" style="27" customWidth="1"/>
    <col min="5" max="16384" width="12.83203125" style="27"/>
  </cols>
  <sheetData>
    <row r="1" spans="1:28" s="69" customFormat="1" ht="30.75" customHeight="1"/>
    <row r="2" spans="1:28" s="69" customFormat="1" ht="62" customHeight="1">
      <c r="B2" s="70"/>
      <c r="D2" s="73" t="s">
        <v>117</v>
      </c>
      <c r="E2" s="71"/>
      <c r="F2" s="70"/>
      <c r="K2" s="71"/>
      <c r="L2" s="71"/>
    </row>
    <row r="3" spans="1:28" s="69" customFormat="1" ht="30.75" customHeight="1">
      <c r="B3" s="70"/>
      <c r="C3" s="70"/>
      <c r="D3" s="70"/>
      <c r="E3" s="70"/>
      <c r="J3" s="72"/>
      <c r="K3" s="72"/>
      <c r="L3" s="72"/>
      <c r="M3" s="72"/>
    </row>
    <row r="4" spans="1:28" s="13" customFormat="1" ht="30" customHeight="1">
      <c r="D4" s="14"/>
      <c r="E4" s="14"/>
      <c r="F4" s="14"/>
      <c r="G4" s="14"/>
      <c r="H4" s="14"/>
      <c r="I4" s="14"/>
      <c r="J4" s="14"/>
      <c r="K4" s="14"/>
      <c r="L4" s="14"/>
      <c r="M4" s="4"/>
      <c r="N4" s="4"/>
    </row>
    <row r="5" spans="1:28" s="82" customFormat="1" ht="60" customHeight="1">
      <c r="B5" s="116" t="s">
        <v>48</v>
      </c>
      <c r="C5" s="116"/>
      <c r="D5" s="116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80"/>
      <c r="S5" s="80"/>
      <c r="T5" s="79"/>
      <c r="U5" s="79"/>
      <c r="V5" s="79"/>
      <c r="W5" s="79"/>
      <c r="X5" s="79"/>
      <c r="Y5" s="81"/>
      <c r="Z5" s="81"/>
      <c r="AA5" s="81"/>
    </row>
    <row r="6" spans="1:28" s="85" customFormat="1" ht="30" customHeight="1">
      <c r="B6" s="117" t="s">
        <v>111</v>
      </c>
      <c r="C6" s="117"/>
      <c r="D6" s="117"/>
      <c r="E6" s="95"/>
      <c r="F6" s="95"/>
      <c r="G6" s="95"/>
      <c r="H6" s="95"/>
      <c r="I6" s="95"/>
      <c r="J6" s="95"/>
      <c r="K6" s="95"/>
      <c r="L6" s="95"/>
      <c r="M6" s="95"/>
      <c r="N6" s="83"/>
      <c r="O6" s="83"/>
      <c r="P6" s="83"/>
      <c r="Q6" s="83"/>
      <c r="R6" s="80"/>
      <c r="S6" s="80"/>
      <c r="T6" s="83"/>
      <c r="U6" s="83"/>
      <c r="V6" s="83"/>
      <c r="W6" s="83"/>
      <c r="X6" s="83"/>
      <c r="Y6" s="84"/>
      <c r="Z6" s="84"/>
      <c r="AA6" s="84"/>
      <c r="AB6" s="84"/>
    </row>
    <row r="7" spans="1:28" s="4" customFormat="1" ht="30" customHeight="1">
      <c r="B7" s="6"/>
      <c r="C7" s="6"/>
      <c r="D7" s="6"/>
      <c r="E7" s="6"/>
      <c r="F7" s="6"/>
      <c r="G7" s="6"/>
      <c r="H7" s="6"/>
      <c r="I7" s="6"/>
    </row>
    <row r="8" spans="1:28" ht="50" customHeight="1">
      <c r="A8" s="25"/>
      <c r="B8" s="53" t="s">
        <v>52</v>
      </c>
      <c r="C8" s="53" t="s">
        <v>53</v>
      </c>
      <c r="D8" s="53" t="s">
        <v>11</v>
      </c>
      <c r="E8" s="26"/>
      <c r="F8" s="25"/>
    </row>
    <row r="9" spans="1:28" ht="30" customHeight="1">
      <c r="A9" s="28"/>
      <c r="B9" s="36" t="s">
        <v>12</v>
      </c>
      <c r="C9" s="30">
        <v>1185</v>
      </c>
      <c r="D9" s="31">
        <f t="shared" ref="D9:D16" si="0">+C9/$C$16</f>
        <v>0.1957706922187345</v>
      </c>
      <c r="E9" s="26"/>
      <c r="F9" s="25"/>
    </row>
    <row r="10" spans="1:28" ht="30" customHeight="1">
      <c r="A10" s="25"/>
      <c r="B10" s="51" t="s">
        <v>13</v>
      </c>
      <c r="C10" s="49">
        <v>876</v>
      </c>
      <c r="D10" s="50">
        <f t="shared" si="0"/>
        <v>0.14472162564017843</v>
      </c>
      <c r="E10" s="26"/>
      <c r="F10" s="25"/>
      <c r="H10" s="29"/>
    </row>
    <row r="11" spans="1:28" ht="30" customHeight="1">
      <c r="A11" s="25"/>
      <c r="B11" s="36" t="s">
        <v>14</v>
      </c>
      <c r="C11" s="30">
        <v>186</v>
      </c>
      <c r="D11" s="31">
        <f t="shared" si="0"/>
        <v>3.0728564348257062E-2</v>
      </c>
      <c r="E11" s="26"/>
      <c r="F11" s="25"/>
    </row>
    <row r="12" spans="1:28" ht="30" customHeight="1">
      <c r="A12" s="25"/>
      <c r="B12" s="51" t="s">
        <v>15</v>
      </c>
      <c r="C12" s="49">
        <v>34</v>
      </c>
      <c r="D12" s="50">
        <f t="shared" si="0"/>
        <v>5.6170493969932263E-3</v>
      </c>
      <c r="E12" s="26"/>
      <c r="F12" s="25"/>
    </row>
    <row r="13" spans="1:28" ht="30" customHeight="1">
      <c r="A13" s="25"/>
      <c r="B13" s="36" t="s">
        <v>16</v>
      </c>
      <c r="C13" s="30">
        <v>9</v>
      </c>
      <c r="D13" s="31">
        <f t="shared" si="0"/>
        <v>1.4868660168511482E-3</v>
      </c>
      <c r="E13" s="26"/>
      <c r="F13" s="25"/>
    </row>
    <row r="14" spans="1:28" ht="30" customHeight="1">
      <c r="A14" s="25"/>
      <c r="B14" s="51" t="s">
        <v>17</v>
      </c>
      <c r="C14" s="49">
        <v>3127</v>
      </c>
      <c r="D14" s="50">
        <f t="shared" si="0"/>
        <v>0.5166033371881712</v>
      </c>
      <c r="E14" s="26"/>
      <c r="F14" s="25"/>
    </row>
    <row r="15" spans="1:28" ht="30" customHeight="1">
      <c r="A15" s="25"/>
      <c r="B15" s="36" t="s">
        <v>18</v>
      </c>
      <c r="C15" s="30">
        <v>636</v>
      </c>
      <c r="D15" s="31">
        <f t="shared" si="0"/>
        <v>0.10507186519081448</v>
      </c>
      <c r="E15" s="26"/>
      <c r="F15" s="25"/>
    </row>
    <row r="16" spans="1:28" ht="30" customHeight="1">
      <c r="A16" s="25"/>
      <c r="B16" s="59" t="s">
        <v>65</v>
      </c>
      <c r="C16" s="56">
        <f>+SUM(C9:C15)</f>
        <v>6053</v>
      </c>
      <c r="D16" s="60">
        <f t="shared" si="0"/>
        <v>1</v>
      </c>
      <c r="E16" s="26"/>
      <c r="F16" s="25"/>
    </row>
    <row r="17" spans="1:13" ht="30" customHeight="1">
      <c r="A17" s="25"/>
      <c r="B17" s="26"/>
      <c r="C17" s="26"/>
      <c r="D17" s="26"/>
      <c r="E17" s="26"/>
      <c r="F17" s="25"/>
    </row>
    <row r="18" spans="1:13" ht="25" customHeight="1">
      <c r="B18" s="120" t="s">
        <v>112</v>
      </c>
      <c r="C18" s="120"/>
      <c r="D18" s="120"/>
      <c r="E18" s="26"/>
      <c r="F18" s="25"/>
    </row>
    <row r="19" spans="1:13" ht="30" customHeight="1">
      <c r="C19" s="26"/>
      <c r="D19" s="26"/>
      <c r="E19" s="26"/>
      <c r="F19" s="25"/>
    </row>
    <row r="20" spans="1:13" s="89" customFormat="1" ht="30" customHeight="1">
      <c r="B20" s="86" t="s">
        <v>100</v>
      </c>
      <c r="C20" s="86"/>
      <c r="D20" s="99" t="s">
        <v>107</v>
      </c>
      <c r="E20" s="86"/>
      <c r="F20" s="86"/>
      <c r="G20" s="87"/>
      <c r="H20" s="87"/>
      <c r="I20" s="87"/>
      <c r="J20" s="87"/>
      <c r="K20" s="87"/>
      <c r="L20" s="87"/>
    </row>
    <row r="21" spans="1:13" s="3" customFormat="1" ht="30" customHeight="1"/>
    <row r="22" spans="1:13" s="3" customFormat="1" ht="50" customHeight="1">
      <c r="B22" s="113" t="s">
        <v>66</v>
      </c>
      <c r="C22" s="113"/>
      <c r="D22" s="113"/>
      <c r="E22" s="74"/>
      <c r="F22" s="74"/>
      <c r="G22" s="74"/>
      <c r="H22" s="74"/>
      <c r="I22" s="74"/>
      <c r="J22" s="74"/>
      <c r="K22" s="74"/>
      <c r="L22" s="74"/>
      <c r="M22" s="74"/>
    </row>
    <row r="23" spans="1:13" ht="30" customHeight="1">
      <c r="B23" s="8"/>
      <c r="C23" s="25"/>
      <c r="D23" s="25"/>
      <c r="E23" s="25"/>
      <c r="F23" s="25"/>
    </row>
    <row r="24" spans="1:13" ht="30" customHeight="1">
      <c r="A24" s="25"/>
      <c r="B24" s="25"/>
      <c r="C24" s="25"/>
      <c r="D24" s="25"/>
      <c r="E24" s="25"/>
      <c r="F24" s="25"/>
    </row>
    <row r="25" spans="1:13" ht="30" customHeight="1">
      <c r="A25" s="25"/>
      <c r="B25" s="25"/>
      <c r="C25" s="25"/>
      <c r="D25" s="25"/>
      <c r="E25" s="25"/>
      <c r="F25" s="25"/>
    </row>
    <row r="26" spans="1:13" ht="30" customHeight="1">
      <c r="A26" s="25"/>
      <c r="B26" s="25"/>
      <c r="C26" s="25"/>
      <c r="D26" s="25"/>
      <c r="E26" s="25"/>
      <c r="F26" s="25"/>
    </row>
    <row r="27" spans="1:13" ht="30" customHeight="1">
      <c r="A27" s="25"/>
      <c r="B27" s="25"/>
      <c r="C27" s="25"/>
      <c r="D27" s="25"/>
      <c r="E27" s="25"/>
      <c r="F27" s="25"/>
    </row>
  </sheetData>
  <mergeCells count="4">
    <mergeCell ref="B5:D5"/>
    <mergeCell ref="B6:D6"/>
    <mergeCell ref="B18:D18"/>
    <mergeCell ref="B22:D22"/>
  </mergeCells>
  <phoneticPr fontId="0" type="noConversion"/>
  <hyperlinks>
    <hyperlink ref="B22" location="Índice!A1" display="Volver al índice"/>
    <hyperlink ref="B20" location="'1'!A1" display="  Atrás "/>
    <hyperlink ref="D20" location="'G1'!A1" display="Siguiente   "/>
  </hyperlinks>
  <pageMargins left="0.70000000000000007" right="0.70000000000000007" top="1.34" bottom="0.75000000000000011" header="0.30000000000000004" footer="0.30000000000000004"/>
  <pageSetup paperSize="9" scale="85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B27"/>
  <sheetViews>
    <sheetView showGridLines="0" workbookViewId="0"/>
  </sheetViews>
  <sheetFormatPr baseColWidth="10" defaultColWidth="12.83203125" defaultRowHeight="30" customHeight="1" x14ac:dyDescent="0"/>
  <cols>
    <col min="1" max="9" width="12.83203125" style="5"/>
    <col min="10" max="10" width="26.6640625" style="5" customWidth="1"/>
    <col min="11" max="11" width="37.5" style="5" customWidth="1"/>
    <col min="12" max="16384" width="12.83203125" style="5"/>
  </cols>
  <sheetData>
    <row r="1" spans="2:28" s="69" customFormat="1" ht="30.75" customHeight="1"/>
    <row r="2" spans="2:28" s="69" customFormat="1" ht="62" customHeight="1">
      <c r="B2" s="70"/>
      <c r="E2" s="71"/>
      <c r="F2" s="70"/>
      <c r="K2" s="73" t="s">
        <v>117</v>
      </c>
      <c r="L2" s="71"/>
    </row>
    <row r="3" spans="2:28" s="69" customFormat="1" ht="30.75" customHeight="1">
      <c r="B3" s="70"/>
      <c r="C3" s="70"/>
      <c r="D3" s="70"/>
      <c r="E3" s="70"/>
      <c r="J3" s="72"/>
      <c r="K3" s="72"/>
      <c r="L3" s="72"/>
      <c r="M3" s="72"/>
    </row>
    <row r="4" spans="2:28" s="13" customFormat="1" ht="30" customHeight="1">
      <c r="I4" s="14"/>
      <c r="J4" s="14"/>
      <c r="K4" s="14"/>
      <c r="L4" s="14"/>
      <c r="M4" s="4"/>
      <c r="N4" s="4"/>
    </row>
    <row r="5" spans="2:28" s="82" customFormat="1" ht="60" customHeight="1">
      <c r="B5" s="116" t="s">
        <v>48</v>
      </c>
      <c r="C5" s="116"/>
      <c r="D5" s="116"/>
      <c r="E5" s="116"/>
      <c r="F5" s="116"/>
      <c r="G5" s="116"/>
      <c r="H5" s="116"/>
      <c r="I5" s="116"/>
      <c r="J5" s="116"/>
      <c r="K5" s="116"/>
      <c r="L5" s="79"/>
      <c r="M5" s="79"/>
      <c r="N5" s="79"/>
      <c r="O5" s="79"/>
      <c r="P5" s="79"/>
      <c r="Q5" s="79"/>
      <c r="R5" s="80"/>
      <c r="S5" s="80"/>
      <c r="T5" s="79"/>
      <c r="U5" s="79"/>
      <c r="V5" s="79"/>
      <c r="W5" s="79"/>
      <c r="X5" s="79"/>
      <c r="Y5" s="81"/>
      <c r="Z5" s="81"/>
      <c r="AA5" s="81"/>
    </row>
    <row r="6" spans="2:28" s="85" customFormat="1" ht="30" customHeight="1">
      <c r="B6" s="117" t="s">
        <v>108</v>
      </c>
      <c r="C6" s="117"/>
      <c r="D6" s="117"/>
      <c r="E6" s="117"/>
      <c r="F6" s="117"/>
      <c r="G6" s="117"/>
      <c r="H6" s="117"/>
      <c r="I6" s="117"/>
      <c r="J6" s="117"/>
      <c r="K6" s="117"/>
      <c r="L6" s="95"/>
      <c r="M6" s="95"/>
      <c r="N6" s="83"/>
      <c r="O6" s="83"/>
      <c r="P6" s="83"/>
      <c r="Q6" s="83"/>
      <c r="R6" s="80"/>
      <c r="S6" s="80"/>
      <c r="T6" s="83"/>
      <c r="U6" s="83"/>
      <c r="V6" s="83"/>
      <c r="W6" s="83"/>
      <c r="X6" s="83"/>
      <c r="Y6" s="84"/>
      <c r="Z6" s="84"/>
      <c r="AA6" s="84"/>
      <c r="AB6" s="84"/>
    </row>
    <row r="7" spans="2:28" ht="30" customHeight="1">
      <c r="B7" s="24"/>
      <c r="E7" s="23"/>
    </row>
    <row r="8" spans="2:28" ht="60" customHeight="1">
      <c r="B8" s="23"/>
      <c r="E8" s="23"/>
      <c r="J8" s="53" t="s">
        <v>51</v>
      </c>
      <c r="K8" s="53" t="s">
        <v>19</v>
      </c>
    </row>
    <row r="9" spans="2:28" ht="30" customHeight="1">
      <c r="B9" s="23"/>
      <c r="E9" s="23"/>
      <c r="J9" s="43" t="s">
        <v>2</v>
      </c>
      <c r="K9" s="44">
        <f>+'1'!D11</f>
        <v>918</v>
      </c>
    </row>
    <row r="10" spans="2:28" ht="30" customHeight="1">
      <c r="B10" s="23"/>
      <c r="E10" s="23"/>
      <c r="J10" s="40" t="s">
        <v>4</v>
      </c>
      <c r="K10" s="45">
        <f>+'1'!D13</f>
        <v>2172</v>
      </c>
    </row>
    <row r="11" spans="2:28" ht="30" customHeight="1">
      <c r="B11" s="23"/>
      <c r="E11" s="23"/>
      <c r="J11" s="43" t="s">
        <v>20</v>
      </c>
      <c r="K11" s="44">
        <f>+'1'!D23</f>
        <v>1566</v>
      </c>
    </row>
    <row r="12" spans="2:28" ht="30" customHeight="1">
      <c r="B12" s="23"/>
      <c r="E12" s="23"/>
      <c r="J12" s="47"/>
      <c r="K12" s="48"/>
    </row>
    <row r="13" spans="2:28" ht="30" customHeight="1">
      <c r="B13" s="23"/>
      <c r="E13" s="23"/>
      <c r="J13" s="43" t="s">
        <v>21</v>
      </c>
      <c r="K13" s="46">
        <v>263</v>
      </c>
    </row>
    <row r="14" spans="2:28" ht="30" customHeight="1">
      <c r="B14" s="23"/>
      <c r="E14" s="23"/>
      <c r="J14" s="40" t="s">
        <v>22</v>
      </c>
      <c r="K14" s="41">
        <v>271</v>
      </c>
    </row>
    <row r="15" spans="2:28" ht="30" customHeight="1">
      <c r="B15" s="23"/>
      <c r="C15" s="23"/>
      <c r="D15" s="23"/>
      <c r="E15" s="23"/>
      <c r="J15" s="43" t="s">
        <v>23</v>
      </c>
      <c r="K15" s="46">
        <v>231</v>
      </c>
    </row>
    <row r="16" spans="2:28" ht="30" customHeight="1">
      <c r="B16" s="23"/>
      <c r="C16" s="23"/>
      <c r="D16" s="23"/>
      <c r="E16" s="23"/>
    </row>
    <row r="17" spans="2:13" ht="30" customHeight="1">
      <c r="B17" s="23"/>
      <c r="C17" s="23"/>
      <c r="D17" s="23"/>
      <c r="E17" s="23"/>
    </row>
    <row r="18" spans="2:13" ht="30" customHeight="1">
      <c r="B18" s="23"/>
      <c r="C18" s="23"/>
      <c r="D18" s="23"/>
      <c r="E18" s="23"/>
    </row>
    <row r="19" spans="2:13" ht="30" customHeight="1">
      <c r="C19" s="23"/>
      <c r="D19" s="23"/>
      <c r="E19" s="23"/>
    </row>
    <row r="20" spans="2:13" ht="30" customHeight="1">
      <c r="C20" s="23"/>
      <c r="D20" s="23"/>
      <c r="E20" s="23"/>
    </row>
    <row r="21" spans="2:13" ht="25" customHeight="1">
      <c r="B21" s="121" t="s">
        <v>109</v>
      </c>
      <c r="C21" s="121"/>
      <c r="D21" s="121"/>
      <c r="E21" s="121"/>
      <c r="F21" s="121"/>
      <c r="G21" s="121"/>
      <c r="H21" s="121"/>
      <c r="I21" s="121"/>
      <c r="J21" s="121"/>
      <c r="K21" s="121"/>
    </row>
    <row r="22" spans="2:13" ht="25" customHeight="1">
      <c r="B22" s="121" t="s">
        <v>110</v>
      </c>
      <c r="C22" s="121"/>
      <c r="D22" s="121"/>
      <c r="E22" s="121"/>
      <c r="F22" s="121"/>
      <c r="G22" s="121"/>
      <c r="H22" s="121"/>
      <c r="I22" s="121"/>
      <c r="J22" s="121"/>
      <c r="K22" s="121"/>
    </row>
    <row r="23" spans="2:13" ht="30" customHeight="1">
      <c r="B23" s="23"/>
    </row>
    <row r="24" spans="2:13" s="89" customFormat="1" ht="30" customHeight="1">
      <c r="B24" s="86" t="s">
        <v>106</v>
      </c>
      <c r="C24" s="86"/>
      <c r="D24" s="86"/>
      <c r="E24" s="86"/>
      <c r="F24" s="86"/>
      <c r="G24" s="87"/>
      <c r="H24" s="87"/>
      <c r="I24" s="87"/>
      <c r="J24" s="87"/>
      <c r="K24" s="98" t="s">
        <v>107</v>
      </c>
      <c r="L24" s="87"/>
    </row>
    <row r="25" spans="2:13" s="3" customFormat="1" ht="30" customHeight="1"/>
    <row r="26" spans="2:13" s="3" customFormat="1" ht="50" customHeight="1">
      <c r="B26" s="113" t="s">
        <v>66</v>
      </c>
      <c r="C26" s="113"/>
      <c r="D26" s="113"/>
      <c r="E26" s="113"/>
      <c r="F26" s="113"/>
      <c r="G26" s="113"/>
      <c r="H26" s="113"/>
      <c r="I26" s="113"/>
      <c r="J26" s="113"/>
      <c r="K26" s="113"/>
      <c r="L26" s="74"/>
      <c r="M26" s="74"/>
    </row>
    <row r="27" spans="2:13" ht="30" customHeight="1">
      <c r="B27" s="8"/>
    </row>
  </sheetData>
  <mergeCells count="5">
    <mergeCell ref="B5:K5"/>
    <mergeCell ref="B6:K6"/>
    <mergeCell ref="B21:K21"/>
    <mergeCell ref="B22:K22"/>
    <mergeCell ref="B26:K26"/>
  </mergeCells>
  <phoneticPr fontId="0" type="noConversion"/>
  <hyperlinks>
    <hyperlink ref="B26" location="Índice!A1" display="Volver al índice"/>
    <hyperlink ref="B24" location="'2'!A1" display="  Atrás "/>
    <hyperlink ref="K24" location="'G2'!A1" display="Siguiente   "/>
  </hyperlinks>
  <pageMargins left="0.70000000000000007" right="0.70000000000000007" top="1.34" bottom="0.75000000000000011" header="0.30000000000000004" footer="0.30000000000000004"/>
  <pageSetup paperSize="9" scale="64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29"/>
  <sheetViews>
    <sheetView showGridLines="0" workbookViewId="0"/>
  </sheetViews>
  <sheetFormatPr baseColWidth="10" defaultColWidth="12.83203125" defaultRowHeight="30" customHeight="1" x14ac:dyDescent="0"/>
  <cols>
    <col min="1" max="6" width="12.83203125" style="5"/>
    <col min="7" max="7" width="18.5" style="5" customWidth="1"/>
    <col min="8" max="8" width="24.33203125" style="5" customWidth="1"/>
    <col min="9" max="9" width="19.33203125" style="5" customWidth="1"/>
    <col min="10" max="16384" width="12.83203125" style="5"/>
  </cols>
  <sheetData>
    <row r="1" spans="1:26" s="69" customFormat="1" ht="30.75" customHeight="1"/>
    <row r="2" spans="1:26" s="69" customFormat="1" ht="62" customHeight="1">
      <c r="B2" s="70"/>
      <c r="E2" s="71"/>
      <c r="F2" s="70"/>
      <c r="H2" s="112" t="s">
        <v>117</v>
      </c>
      <c r="I2" s="112"/>
      <c r="L2" s="71"/>
    </row>
    <row r="3" spans="1:26" s="69" customFormat="1" ht="30.75" customHeight="1">
      <c r="B3" s="70"/>
      <c r="C3" s="70"/>
      <c r="D3" s="70"/>
      <c r="E3" s="70"/>
      <c r="J3" s="72"/>
      <c r="K3" s="72"/>
      <c r="L3" s="72"/>
      <c r="M3" s="72"/>
    </row>
    <row r="4" spans="1:26" s="13" customFormat="1" ht="30" customHeight="1">
      <c r="G4" s="14"/>
      <c r="H4" s="14"/>
      <c r="I4" s="14"/>
      <c r="J4" s="14"/>
      <c r="K4" s="4"/>
      <c r="L4" s="4"/>
    </row>
    <row r="5" spans="1:26" s="82" customFormat="1" ht="60" customHeight="1">
      <c r="B5" s="116" t="s">
        <v>48</v>
      </c>
      <c r="C5" s="116"/>
      <c r="D5" s="116"/>
      <c r="E5" s="116"/>
      <c r="F5" s="116"/>
      <c r="G5" s="116"/>
      <c r="H5" s="116"/>
      <c r="I5" s="116"/>
      <c r="J5" s="79"/>
      <c r="K5" s="79"/>
      <c r="L5" s="79"/>
      <c r="M5" s="79"/>
      <c r="N5" s="79"/>
      <c r="O5" s="79"/>
      <c r="P5" s="80"/>
      <c r="Q5" s="80"/>
      <c r="R5" s="79"/>
      <c r="S5" s="79"/>
      <c r="T5" s="79"/>
      <c r="U5" s="79"/>
      <c r="V5" s="79"/>
      <c r="W5" s="81"/>
      <c r="X5" s="81"/>
      <c r="Y5" s="81"/>
    </row>
    <row r="6" spans="1:26" s="85" customFormat="1" ht="30" customHeight="1">
      <c r="B6" s="117" t="s">
        <v>104</v>
      </c>
      <c r="C6" s="117"/>
      <c r="D6" s="117"/>
      <c r="E6" s="117"/>
      <c r="F6" s="117"/>
      <c r="G6" s="117"/>
      <c r="H6" s="117"/>
      <c r="I6" s="117"/>
      <c r="J6" s="95"/>
      <c r="K6" s="95"/>
      <c r="L6" s="83"/>
      <c r="M6" s="83"/>
      <c r="N6" s="83"/>
      <c r="O6" s="83"/>
      <c r="P6" s="80"/>
      <c r="Q6" s="80"/>
      <c r="R6" s="83"/>
      <c r="S6" s="83"/>
      <c r="T6" s="83"/>
      <c r="U6" s="83"/>
      <c r="V6" s="83"/>
      <c r="W6" s="84"/>
      <c r="X6" s="84"/>
      <c r="Y6" s="84"/>
      <c r="Z6" s="84"/>
    </row>
    <row r="7" spans="1:26" ht="30" customHeight="1">
      <c r="A7" s="21"/>
    </row>
    <row r="8" spans="1:26" ht="50" customHeight="1">
      <c r="A8" s="22"/>
      <c r="B8" s="22"/>
      <c r="C8" s="22"/>
      <c r="D8" s="22"/>
      <c r="E8" s="22"/>
      <c r="F8" s="22"/>
      <c r="H8" s="53" t="s">
        <v>52</v>
      </c>
      <c r="I8" s="53" t="s">
        <v>11</v>
      </c>
    </row>
    <row r="9" spans="1:26" ht="30" customHeight="1">
      <c r="A9" s="22"/>
      <c r="B9" s="22"/>
      <c r="E9" s="22"/>
      <c r="F9" s="22"/>
      <c r="H9" s="36" t="s">
        <v>12</v>
      </c>
      <c r="I9" s="77">
        <v>2</v>
      </c>
    </row>
    <row r="10" spans="1:26" ht="30" customHeight="1">
      <c r="A10" s="22"/>
      <c r="B10" s="22"/>
      <c r="E10" s="22"/>
      <c r="F10" s="22"/>
      <c r="H10" s="51" t="s">
        <v>13</v>
      </c>
      <c r="I10" s="78">
        <v>14</v>
      </c>
    </row>
    <row r="11" spans="1:26" ht="30" customHeight="1">
      <c r="A11" s="22"/>
      <c r="B11" s="22"/>
      <c r="E11" s="22"/>
      <c r="F11" s="22"/>
      <c r="H11" s="36" t="s">
        <v>14</v>
      </c>
      <c r="I11" s="77">
        <v>3</v>
      </c>
    </row>
    <row r="12" spans="1:26" ht="30" customHeight="1">
      <c r="A12" s="22"/>
      <c r="B12" s="22"/>
      <c r="E12" s="22"/>
      <c r="F12" s="22"/>
      <c r="H12" s="51" t="s">
        <v>15</v>
      </c>
      <c r="I12" s="78">
        <v>1</v>
      </c>
    </row>
    <row r="13" spans="1:26" ht="30" customHeight="1">
      <c r="A13" s="22"/>
      <c r="B13" s="22"/>
      <c r="E13" s="22"/>
      <c r="F13" s="22"/>
      <c r="H13" s="36" t="s">
        <v>16</v>
      </c>
      <c r="I13" s="77">
        <v>1.4868660168511482E-3</v>
      </c>
    </row>
    <row r="14" spans="1:26" ht="30" customHeight="1">
      <c r="A14" s="22"/>
      <c r="B14" s="22"/>
      <c r="E14" s="22"/>
      <c r="F14" s="22"/>
      <c r="H14" s="51" t="s">
        <v>17</v>
      </c>
      <c r="I14" s="78">
        <v>52</v>
      </c>
    </row>
    <row r="15" spans="1:26" ht="30" customHeight="1">
      <c r="A15" s="22"/>
      <c r="B15" s="22"/>
      <c r="E15" s="22"/>
      <c r="F15" s="22"/>
      <c r="H15" s="36" t="s">
        <v>18</v>
      </c>
      <c r="I15" s="77">
        <v>11</v>
      </c>
    </row>
    <row r="16" spans="1:26" ht="30" customHeight="1">
      <c r="A16" s="22"/>
      <c r="B16" s="22"/>
      <c r="E16" s="22"/>
      <c r="F16" s="22"/>
    </row>
    <row r="17" spans="1:13" ht="30" customHeight="1">
      <c r="A17" s="22"/>
      <c r="B17" s="22"/>
      <c r="C17" s="22"/>
      <c r="D17" s="22"/>
      <c r="E17" s="22"/>
      <c r="F17" s="22"/>
    </row>
    <row r="18" spans="1:13" ht="25" customHeight="1">
      <c r="A18" s="22"/>
      <c r="B18" s="122" t="s">
        <v>105</v>
      </c>
      <c r="C18" s="122"/>
      <c r="D18" s="122"/>
      <c r="E18" s="122"/>
      <c r="F18" s="122"/>
      <c r="G18" s="122"/>
      <c r="H18" s="122"/>
      <c r="I18" s="122"/>
    </row>
    <row r="19" spans="1:13" ht="30" customHeight="1">
      <c r="A19" s="22"/>
      <c r="B19" s="15"/>
      <c r="C19" s="22"/>
      <c r="D19" s="22"/>
      <c r="E19" s="22"/>
      <c r="F19" s="22"/>
    </row>
    <row r="20" spans="1:13" s="89" customFormat="1" ht="30" customHeight="1">
      <c r="B20" s="86" t="s">
        <v>106</v>
      </c>
      <c r="C20" s="86"/>
      <c r="D20" s="86"/>
      <c r="E20" s="86"/>
      <c r="F20" s="86"/>
      <c r="G20" s="87"/>
      <c r="H20" s="87"/>
      <c r="I20" s="97" t="s">
        <v>107</v>
      </c>
      <c r="J20" s="87"/>
      <c r="K20" s="87"/>
      <c r="L20" s="87"/>
    </row>
    <row r="21" spans="1:13" s="3" customFormat="1" ht="30" customHeight="1"/>
    <row r="22" spans="1:13" s="3" customFormat="1" ht="50" customHeight="1">
      <c r="B22" s="113" t="s">
        <v>66</v>
      </c>
      <c r="C22" s="113"/>
      <c r="D22" s="113"/>
      <c r="E22" s="113"/>
      <c r="F22" s="113"/>
      <c r="G22" s="113"/>
      <c r="H22" s="113"/>
      <c r="I22" s="113"/>
      <c r="J22" s="74"/>
      <c r="K22" s="74"/>
      <c r="L22" s="74"/>
      <c r="M22" s="74"/>
    </row>
    <row r="23" spans="1:13" ht="30" customHeight="1">
      <c r="A23" s="22"/>
      <c r="B23" s="18"/>
      <c r="C23" s="22"/>
      <c r="D23" s="22"/>
      <c r="E23" s="22"/>
      <c r="F23" s="22"/>
    </row>
    <row r="24" spans="1:13" ht="30" customHeight="1">
      <c r="B24" s="22"/>
      <c r="C24" s="22"/>
      <c r="D24" s="22"/>
      <c r="E24" s="22"/>
      <c r="F24" s="22"/>
    </row>
    <row r="25" spans="1:13" ht="30" customHeight="1">
      <c r="B25" s="22"/>
      <c r="C25" s="22"/>
      <c r="D25" s="22"/>
      <c r="E25" s="22"/>
      <c r="F25" s="22"/>
    </row>
    <row r="26" spans="1:13" ht="30" customHeight="1">
      <c r="B26" s="22"/>
      <c r="C26" s="22"/>
      <c r="D26" s="22"/>
      <c r="E26" s="22"/>
      <c r="F26" s="22"/>
    </row>
    <row r="27" spans="1:13" ht="30" customHeight="1">
      <c r="B27" s="22"/>
      <c r="C27" s="22"/>
      <c r="D27" s="22"/>
      <c r="E27" s="22"/>
      <c r="F27" s="22"/>
    </row>
    <row r="28" spans="1:13" ht="30" customHeight="1">
      <c r="B28" s="22"/>
      <c r="C28" s="22"/>
      <c r="D28" s="22"/>
      <c r="E28" s="22"/>
      <c r="F28" s="22"/>
    </row>
    <row r="29" spans="1:13" ht="30" customHeight="1">
      <c r="B29" s="22"/>
      <c r="C29" s="22"/>
      <c r="D29" s="22"/>
      <c r="E29" s="22"/>
      <c r="F29" s="22"/>
    </row>
  </sheetData>
  <mergeCells count="5">
    <mergeCell ref="B6:I6"/>
    <mergeCell ref="B5:I5"/>
    <mergeCell ref="B18:I18"/>
    <mergeCell ref="H2:I2"/>
    <mergeCell ref="B22:I22"/>
  </mergeCells>
  <phoneticPr fontId="0" type="noConversion"/>
  <hyperlinks>
    <hyperlink ref="B22" location="Índice!A1" display="Volver al índice"/>
    <hyperlink ref="B20" location="'G1'!A1" display="  Atrás "/>
    <hyperlink ref="I20" location="G3.a!A1" display="Siguiente   "/>
  </hyperlinks>
  <pageMargins left="0.70000000000000007" right="0.70000000000000007" top="1.34" bottom="0.75000000000000011" header="0.30000000000000004" footer="0.30000000000000004"/>
  <pageSetup paperSize="9" scale="81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25"/>
  <sheetViews>
    <sheetView showGridLines="0" workbookViewId="0"/>
  </sheetViews>
  <sheetFormatPr baseColWidth="10" defaultColWidth="12.83203125" defaultRowHeight="30" customHeight="1" x14ac:dyDescent="0"/>
  <cols>
    <col min="1" max="10" width="12.83203125" style="3"/>
    <col min="11" max="11" width="20.83203125" style="3" customWidth="1"/>
    <col min="12" max="12" width="18.33203125" style="3" customWidth="1"/>
    <col min="13" max="16384" width="12.83203125" style="3"/>
  </cols>
  <sheetData>
    <row r="1" spans="1:28" s="69" customFormat="1" ht="30.75" customHeight="1"/>
    <row r="2" spans="1:28" s="69" customFormat="1" ht="62" customHeight="1">
      <c r="B2" s="70"/>
      <c r="E2" s="71"/>
      <c r="F2" s="70"/>
      <c r="K2" s="112" t="s">
        <v>117</v>
      </c>
      <c r="L2" s="112"/>
      <c r="M2" s="71"/>
    </row>
    <row r="3" spans="1:28" s="69" customFormat="1" ht="30.75" customHeight="1">
      <c r="B3" s="70"/>
      <c r="C3" s="70"/>
      <c r="D3" s="70"/>
      <c r="E3" s="70"/>
      <c r="J3" s="72"/>
      <c r="K3" s="72"/>
      <c r="L3" s="72"/>
      <c r="M3" s="72"/>
    </row>
    <row r="4" spans="1:28" s="13" customFormat="1" ht="30" customHeight="1">
      <c r="G4" s="14"/>
      <c r="H4" s="14"/>
      <c r="I4" s="14"/>
      <c r="J4" s="14"/>
      <c r="K4" s="14"/>
      <c r="L4" s="14"/>
      <c r="M4" s="4"/>
      <c r="N4" s="4"/>
    </row>
    <row r="5" spans="1:28" s="92" customFormat="1" ht="60" customHeight="1">
      <c r="B5" s="116" t="s">
        <v>48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93"/>
      <c r="N5" s="93"/>
      <c r="O5" s="93"/>
      <c r="P5" s="93"/>
      <c r="Q5" s="93"/>
      <c r="R5" s="94"/>
      <c r="S5" s="94"/>
      <c r="T5" s="93"/>
      <c r="U5" s="93"/>
      <c r="V5" s="93"/>
      <c r="W5" s="93"/>
      <c r="X5" s="93"/>
    </row>
    <row r="6" spans="1:28" s="85" customFormat="1" ht="30" customHeight="1">
      <c r="B6" s="117" t="s">
        <v>103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95"/>
      <c r="N6" s="83"/>
      <c r="O6" s="83"/>
      <c r="P6" s="83"/>
      <c r="Q6" s="83"/>
      <c r="R6" s="80"/>
      <c r="S6" s="80"/>
      <c r="T6" s="83"/>
      <c r="U6" s="83"/>
      <c r="V6" s="83"/>
      <c r="W6" s="83"/>
      <c r="X6" s="83"/>
      <c r="Y6" s="84"/>
      <c r="Z6" s="84"/>
      <c r="AA6" s="84"/>
      <c r="AB6" s="84"/>
    </row>
    <row r="7" spans="1:28" s="4" customFormat="1" ht="30" customHeight="1">
      <c r="B7" s="6"/>
      <c r="C7" s="6"/>
      <c r="D7" s="6"/>
      <c r="E7" s="6"/>
      <c r="F7" s="6"/>
      <c r="G7" s="6"/>
      <c r="H7" s="6"/>
      <c r="I7" s="6"/>
      <c r="J7" s="6"/>
    </row>
    <row r="8" spans="1:28" ht="50" customHeight="1">
      <c r="A8" s="20"/>
      <c r="B8" s="20"/>
      <c r="C8" s="20"/>
      <c r="D8" s="20"/>
      <c r="E8" s="20"/>
      <c r="F8" s="20"/>
      <c r="K8" s="53" t="s">
        <v>25</v>
      </c>
      <c r="L8" s="53" t="s">
        <v>11</v>
      </c>
    </row>
    <row r="9" spans="1:28" ht="30" customHeight="1">
      <c r="A9" s="20"/>
      <c r="D9" s="20"/>
      <c r="E9" s="20"/>
      <c r="F9" s="20"/>
      <c r="K9" s="36" t="s">
        <v>26</v>
      </c>
      <c r="L9" s="19">
        <v>2.6181353767560664</v>
      </c>
    </row>
    <row r="10" spans="1:28" ht="30" customHeight="1">
      <c r="A10" s="20"/>
      <c r="D10" s="20"/>
      <c r="E10" s="20"/>
      <c r="F10" s="20"/>
      <c r="K10" s="51" t="s">
        <v>27</v>
      </c>
      <c r="L10" s="42">
        <v>11.813537675606641</v>
      </c>
    </row>
    <row r="11" spans="1:28" ht="30" customHeight="1">
      <c r="A11" s="20"/>
      <c r="D11" s="20"/>
      <c r="E11" s="20"/>
      <c r="F11" s="20"/>
      <c r="K11" s="36" t="s">
        <v>28</v>
      </c>
      <c r="L11" s="19">
        <v>27.011494252873565</v>
      </c>
    </row>
    <row r="12" spans="1:28" ht="30" customHeight="1">
      <c r="A12" s="20"/>
      <c r="D12" s="20"/>
      <c r="E12" s="20"/>
      <c r="F12" s="20"/>
      <c r="K12" s="51" t="s">
        <v>29</v>
      </c>
      <c r="L12" s="42">
        <v>18.007662835249043</v>
      </c>
    </row>
    <row r="13" spans="1:28" ht="30" customHeight="1">
      <c r="A13" s="20"/>
      <c r="D13" s="20"/>
      <c r="E13" s="20"/>
      <c r="F13" s="20"/>
      <c r="K13" s="36" t="s">
        <v>30</v>
      </c>
      <c r="L13" s="19">
        <v>13.282247765006385</v>
      </c>
    </row>
    <row r="14" spans="1:28" ht="30" customHeight="1">
      <c r="A14" s="20"/>
      <c r="D14" s="20"/>
      <c r="E14" s="20"/>
      <c r="F14" s="20"/>
      <c r="K14" s="51" t="s">
        <v>31</v>
      </c>
      <c r="L14" s="42">
        <v>10.153256704980842</v>
      </c>
    </row>
    <row r="15" spans="1:28" ht="30" customHeight="1">
      <c r="A15" s="20"/>
      <c r="D15" s="20"/>
      <c r="E15" s="20"/>
      <c r="F15" s="20"/>
      <c r="K15" s="36" t="s">
        <v>32</v>
      </c>
      <c r="L15" s="19">
        <v>17.113665389527458</v>
      </c>
    </row>
    <row r="16" spans="1:28" ht="30" customHeight="1">
      <c r="A16" s="20"/>
      <c r="D16" s="20"/>
      <c r="E16" s="20"/>
      <c r="F16" s="20"/>
    </row>
    <row r="17" spans="1:13" ht="30" customHeight="1">
      <c r="A17" s="20"/>
      <c r="B17" s="20"/>
      <c r="C17" s="20"/>
      <c r="D17" s="20"/>
      <c r="E17" s="20"/>
      <c r="F17" s="20"/>
    </row>
    <row r="18" spans="1:13" ht="30" customHeight="1">
      <c r="A18" s="20"/>
      <c r="B18" s="20"/>
      <c r="C18" s="20"/>
      <c r="D18" s="20"/>
      <c r="E18" s="20"/>
      <c r="F18" s="20"/>
    </row>
    <row r="19" spans="1:13" ht="30" customHeight="1">
      <c r="A19" s="20"/>
      <c r="B19" s="20"/>
      <c r="C19" s="20"/>
      <c r="D19" s="20"/>
      <c r="E19" s="20"/>
      <c r="F19" s="20"/>
    </row>
    <row r="20" spans="1:13" ht="25" customHeight="1">
      <c r="B20" s="123" t="s">
        <v>99</v>
      </c>
      <c r="C20" s="123"/>
      <c r="D20" s="123"/>
      <c r="E20" s="123"/>
      <c r="F20" s="123"/>
      <c r="G20" s="123"/>
      <c r="H20" s="123"/>
      <c r="I20" s="123"/>
    </row>
    <row r="21" spans="1:13" ht="30" customHeight="1">
      <c r="B21" s="7"/>
      <c r="C21" s="20"/>
      <c r="D21" s="20"/>
      <c r="E21" s="20"/>
      <c r="F21" s="20"/>
    </row>
    <row r="22" spans="1:13" s="89" customFormat="1" ht="30" customHeight="1">
      <c r="B22" s="86" t="s">
        <v>100</v>
      </c>
      <c r="C22" s="86"/>
      <c r="D22" s="86"/>
      <c r="E22" s="86"/>
      <c r="F22" s="86"/>
      <c r="G22" s="87"/>
      <c r="H22" s="87"/>
      <c r="I22" s="87"/>
      <c r="J22" s="87"/>
      <c r="K22" s="87"/>
      <c r="L22" s="96" t="s">
        <v>101</v>
      </c>
    </row>
    <row r="24" spans="1:13" ht="50" customHeight="1">
      <c r="B24" s="113" t="s">
        <v>66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74"/>
    </row>
    <row r="25" spans="1:13" ht="30" customHeight="1">
      <c r="B25" s="8"/>
      <c r="C25" s="20"/>
      <c r="D25" s="20"/>
      <c r="E25" s="20"/>
      <c r="F25" s="20"/>
    </row>
  </sheetData>
  <mergeCells count="5">
    <mergeCell ref="B6:L6"/>
    <mergeCell ref="B5:L5"/>
    <mergeCell ref="B20:I20"/>
    <mergeCell ref="K2:L2"/>
    <mergeCell ref="B24:L24"/>
  </mergeCells>
  <phoneticPr fontId="0" type="noConversion"/>
  <hyperlinks>
    <hyperlink ref="B24" location="Índice!A1" display="Volver al índice"/>
    <hyperlink ref="B22" location="'G2'!A1" display="  Atrás "/>
    <hyperlink ref="L22" location="G3.b!A1" display="Siguiente   "/>
  </hyperlinks>
  <pageMargins left="0.70000000000000007" right="0.70000000000000007" top="1.34" bottom="0.75000000000000011" header="0.30000000000000004" footer="0.30000000000000004"/>
  <pageSetup paperSize="9" scale="68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A27"/>
  <sheetViews>
    <sheetView showGridLines="0" workbookViewId="0"/>
  </sheetViews>
  <sheetFormatPr baseColWidth="10" defaultColWidth="13" defaultRowHeight="30" customHeight="1" x14ac:dyDescent="0"/>
  <cols>
    <col min="1" max="10" width="13" style="3"/>
    <col min="11" max="11" width="18.5" style="3" customWidth="1"/>
    <col min="12" max="12" width="20.6640625" style="3" customWidth="1"/>
    <col min="13" max="16384" width="13" style="3"/>
  </cols>
  <sheetData>
    <row r="1" spans="2:27" s="69" customFormat="1" ht="30.75" customHeight="1"/>
    <row r="2" spans="2:27" s="69" customFormat="1" ht="62" customHeight="1">
      <c r="B2" s="70"/>
      <c r="E2" s="71"/>
      <c r="F2" s="70"/>
      <c r="K2" s="112" t="s">
        <v>117</v>
      </c>
      <c r="L2" s="112"/>
      <c r="M2" s="71"/>
    </row>
    <row r="3" spans="2:27" s="69" customFormat="1" ht="30.75" customHeight="1">
      <c r="B3" s="70"/>
      <c r="C3" s="70"/>
      <c r="D3" s="70"/>
      <c r="E3" s="70"/>
      <c r="J3" s="72"/>
      <c r="K3" s="72"/>
      <c r="L3" s="72"/>
      <c r="M3" s="72"/>
    </row>
    <row r="4" spans="2:27" s="13" customFormat="1" ht="30" customHeight="1">
      <c r="G4" s="14"/>
      <c r="H4" s="14"/>
      <c r="I4" s="14"/>
      <c r="J4" s="14"/>
      <c r="K4" s="14"/>
      <c r="L4" s="4"/>
      <c r="M4" s="4"/>
    </row>
    <row r="5" spans="2:27" s="82" customFormat="1" ht="50" customHeight="1">
      <c r="B5" s="116" t="s">
        <v>48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79"/>
      <c r="N5" s="79"/>
      <c r="O5" s="79"/>
      <c r="P5" s="79"/>
      <c r="Q5" s="80"/>
      <c r="R5" s="80"/>
      <c r="S5" s="79"/>
      <c r="T5" s="79"/>
      <c r="U5" s="79"/>
      <c r="V5" s="79"/>
      <c r="W5" s="79"/>
      <c r="X5" s="81"/>
      <c r="Y5" s="81"/>
      <c r="Z5" s="81"/>
    </row>
    <row r="6" spans="2:27" s="85" customFormat="1" ht="30" customHeight="1">
      <c r="B6" s="117" t="s">
        <v>102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83"/>
      <c r="N6" s="83"/>
      <c r="O6" s="83"/>
      <c r="P6" s="83"/>
      <c r="Q6" s="80"/>
      <c r="R6" s="80"/>
      <c r="S6" s="83"/>
      <c r="T6" s="83"/>
      <c r="U6" s="83"/>
      <c r="V6" s="83"/>
      <c r="W6" s="83"/>
      <c r="X6" s="84"/>
      <c r="Y6" s="84"/>
      <c r="Z6" s="84"/>
      <c r="AA6" s="84"/>
    </row>
    <row r="7" spans="2:27" ht="30" customHeight="1">
      <c r="B7" s="16"/>
      <c r="C7" s="16"/>
      <c r="D7" s="16"/>
    </row>
    <row r="8" spans="2:27" ht="50" customHeight="1">
      <c r="B8" s="16"/>
      <c r="K8" s="53" t="s">
        <v>25</v>
      </c>
      <c r="L8" s="53" t="s">
        <v>11</v>
      </c>
    </row>
    <row r="9" spans="2:27" ht="30" customHeight="1">
      <c r="B9" s="16"/>
      <c r="K9" s="36" t="s">
        <v>33</v>
      </c>
      <c r="L9" s="19">
        <v>0.19</v>
      </c>
    </row>
    <row r="10" spans="2:27" ht="30" customHeight="1">
      <c r="B10" s="16"/>
      <c r="K10" s="51" t="s">
        <v>34</v>
      </c>
      <c r="L10" s="42">
        <v>5.05</v>
      </c>
    </row>
    <row r="11" spans="2:27" ht="30" customHeight="1">
      <c r="B11" s="16"/>
      <c r="K11" s="36" t="s">
        <v>35</v>
      </c>
      <c r="L11" s="19">
        <v>18.7</v>
      </c>
    </row>
    <row r="12" spans="2:27" ht="30" customHeight="1">
      <c r="B12" s="16"/>
      <c r="K12" s="51" t="s">
        <v>36</v>
      </c>
      <c r="L12" s="42">
        <v>24.1</v>
      </c>
    </row>
    <row r="13" spans="2:27" ht="30" customHeight="1">
      <c r="B13" s="16"/>
      <c r="K13" s="36" t="s">
        <v>37</v>
      </c>
      <c r="L13" s="19">
        <v>14</v>
      </c>
    </row>
    <row r="14" spans="2:27" ht="30" customHeight="1">
      <c r="B14" s="16"/>
      <c r="K14" s="51" t="s">
        <v>38</v>
      </c>
      <c r="L14" s="42">
        <v>16.100000000000001</v>
      </c>
    </row>
    <row r="15" spans="2:27" ht="30" customHeight="1">
      <c r="B15" s="16"/>
      <c r="K15" s="36" t="s">
        <v>32</v>
      </c>
      <c r="L15" s="19">
        <v>21.9</v>
      </c>
    </row>
    <row r="16" spans="2:27" ht="30" customHeight="1">
      <c r="B16" s="16"/>
      <c r="C16" s="16"/>
      <c r="D16" s="16"/>
    </row>
    <row r="17" spans="2:13" ht="30" customHeight="1">
      <c r="B17" s="16"/>
      <c r="C17" s="16"/>
      <c r="D17" s="16"/>
    </row>
    <row r="18" spans="2:13" ht="30" customHeight="1">
      <c r="B18" s="16"/>
      <c r="C18" s="16"/>
      <c r="D18" s="16"/>
    </row>
    <row r="19" spans="2:13" ht="30" customHeight="1">
      <c r="B19" s="16"/>
      <c r="C19" s="16"/>
      <c r="D19" s="16"/>
    </row>
    <row r="20" spans="2:13" ht="30" customHeight="1">
      <c r="C20" s="16"/>
      <c r="D20" s="16"/>
    </row>
    <row r="21" spans="2:13" ht="30" customHeight="1">
      <c r="C21" s="16"/>
      <c r="D21" s="16"/>
    </row>
    <row r="22" spans="2:13" ht="25" customHeight="1">
      <c r="B22" s="124" t="s">
        <v>96</v>
      </c>
      <c r="C22" s="124"/>
      <c r="D22" s="124"/>
      <c r="E22" s="124"/>
      <c r="F22" s="124"/>
      <c r="G22" s="124"/>
      <c r="H22" s="124"/>
      <c r="I22" s="124"/>
      <c r="J22" s="124"/>
      <c r="K22" s="124"/>
      <c r="L22" s="124"/>
    </row>
    <row r="23" spans="2:13" ht="30" customHeight="1">
      <c r="B23" s="17"/>
    </row>
    <row r="24" spans="2:13" s="89" customFormat="1" ht="30" customHeight="1">
      <c r="B24" s="86" t="s">
        <v>100</v>
      </c>
      <c r="C24" s="86"/>
      <c r="D24" s="86"/>
      <c r="E24" s="86"/>
      <c r="F24" s="86"/>
      <c r="G24" s="87"/>
      <c r="H24" s="87"/>
      <c r="I24" s="87"/>
      <c r="J24" s="87"/>
      <c r="K24" s="87"/>
      <c r="L24" s="86" t="s">
        <v>101</v>
      </c>
    </row>
    <row r="26" spans="2:13" ht="50" customHeight="1">
      <c r="B26" s="113" t="s">
        <v>66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74"/>
    </row>
    <row r="27" spans="2:13" ht="30" customHeight="1">
      <c r="B27" s="18"/>
    </row>
  </sheetData>
  <mergeCells count="5">
    <mergeCell ref="B5:L5"/>
    <mergeCell ref="B6:L6"/>
    <mergeCell ref="B22:L22"/>
    <mergeCell ref="K2:L2"/>
    <mergeCell ref="B26:L26"/>
  </mergeCells>
  <phoneticPr fontId="0" type="noConversion"/>
  <hyperlinks>
    <hyperlink ref="B26" location="Índice!A1" display="Volver al índice"/>
    <hyperlink ref="B24" location="G3.a!A1" display="  Atrás "/>
    <hyperlink ref="L24" location="G4.a!A1" display="Siguiente   "/>
  </hyperlinks>
  <pageMargins left="0.70000000000000007" right="0.70000000000000007" top="1.34" bottom="0.75000000000000011" header="0.30000000000000004" footer="0.30000000000000004"/>
  <pageSetup paperSize="9" scale="67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A26"/>
  <sheetViews>
    <sheetView showGridLines="0" workbookViewId="0"/>
  </sheetViews>
  <sheetFormatPr baseColWidth="10" defaultColWidth="12.83203125" defaultRowHeight="30" customHeight="1" x14ac:dyDescent="0"/>
  <cols>
    <col min="1" max="10" width="12.83203125" style="3"/>
    <col min="11" max="11" width="25.33203125" style="3" customWidth="1"/>
    <col min="12" max="12" width="17.33203125" style="3" customWidth="1"/>
    <col min="13" max="13" width="20.83203125" style="3" customWidth="1"/>
    <col min="14" max="16384" width="12.83203125" style="3"/>
  </cols>
  <sheetData>
    <row r="1" spans="2:27" s="69" customFormat="1" ht="30.75" customHeight="1"/>
    <row r="2" spans="2:27" s="69" customFormat="1" ht="62" customHeight="1">
      <c r="B2" s="70"/>
      <c r="E2" s="71"/>
      <c r="F2" s="70"/>
      <c r="L2" s="112" t="s">
        <v>117</v>
      </c>
      <c r="M2" s="112"/>
      <c r="N2" s="71"/>
    </row>
    <row r="3" spans="2:27" s="69" customFormat="1" ht="30.75" customHeight="1">
      <c r="B3" s="70"/>
      <c r="C3" s="70"/>
      <c r="D3" s="70"/>
      <c r="E3" s="70"/>
      <c r="J3" s="72"/>
      <c r="K3" s="72"/>
      <c r="L3" s="72"/>
      <c r="M3" s="72"/>
    </row>
    <row r="4" spans="2:27" ht="30" customHeight="1">
      <c r="Q4" s="4"/>
      <c r="R4" s="4"/>
    </row>
    <row r="5" spans="2:27" s="85" customFormat="1" ht="60" customHeight="1">
      <c r="B5" s="116" t="s">
        <v>48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90"/>
      <c r="O5" s="90"/>
      <c r="P5" s="83"/>
      <c r="Q5" s="80"/>
      <c r="R5" s="80"/>
      <c r="S5" s="83"/>
      <c r="T5" s="83"/>
      <c r="U5" s="83"/>
      <c r="V5" s="83"/>
      <c r="W5" s="83"/>
      <c r="X5" s="84"/>
      <c r="Y5" s="84"/>
      <c r="Z5" s="84"/>
      <c r="AA5" s="84"/>
    </row>
    <row r="6" spans="2:27" s="80" customFormat="1" ht="30" customHeight="1">
      <c r="B6" s="125" t="s">
        <v>98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91"/>
      <c r="O6" s="91"/>
    </row>
    <row r="8" spans="2:27" ht="50" customHeight="1">
      <c r="K8" s="53" t="s">
        <v>39</v>
      </c>
      <c r="L8" s="53" t="s">
        <v>40</v>
      </c>
      <c r="M8" s="53" t="s">
        <v>41</v>
      </c>
    </row>
    <row r="9" spans="2:27" ht="30" customHeight="1">
      <c r="K9" s="11" t="s">
        <v>24</v>
      </c>
      <c r="L9" s="12">
        <v>73.400000000000006</v>
      </c>
      <c r="M9" s="12">
        <v>26.599999999999994</v>
      </c>
    </row>
    <row r="10" spans="2:27" ht="30" customHeight="1">
      <c r="K10" s="40" t="s">
        <v>42</v>
      </c>
      <c r="L10" s="41">
        <v>79</v>
      </c>
      <c r="M10" s="41">
        <v>21</v>
      </c>
    </row>
    <row r="11" spans="2:27" ht="30" customHeight="1">
      <c r="K11" s="11" t="s">
        <v>43</v>
      </c>
      <c r="L11" s="12">
        <v>93.8</v>
      </c>
      <c r="M11" s="12">
        <v>6.2000000000000028</v>
      </c>
    </row>
    <row r="12" spans="2:27" ht="30" customHeight="1">
      <c r="K12" s="40" t="s">
        <v>44</v>
      </c>
      <c r="L12" s="41">
        <v>92.8</v>
      </c>
      <c r="M12" s="41">
        <v>7.2000000000000028</v>
      </c>
    </row>
    <row r="21" spans="2:13" ht="25" customHeight="1">
      <c r="B21" s="123" t="s">
        <v>99</v>
      </c>
      <c r="C21" s="123"/>
      <c r="D21" s="123"/>
      <c r="E21" s="123"/>
      <c r="F21" s="123"/>
      <c r="G21" s="123"/>
      <c r="H21" s="123"/>
      <c r="I21" s="123"/>
    </row>
    <row r="22" spans="2:13" ht="30" customHeight="1">
      <c r="B22" s="7"/>
    </row>
    <row r="23" spans="2:13" s="89" customFormat="1" ht="30" customHeight="1">
      <c r="B23" s="86" t="s">
        <v>100</v>
      </c>
      <c r="C23" s="86"/>
      <c r="D23" s="86"/>
      <c r="E23" s="86"/>
      <c r="F23" s="86"/>
      <c r="G23" s="87"/>
      <c r="H23" s="87"/>
      <c r="I23" s="87"/>
      <c r="J23" s="87"/>
      <c r="K23" s="87"/>
      <c r="L23" s="87"/>
      <c r="M23" s="86" t="s">
        <v>101</v>
      </c>
    </row>
    <row r="25" spans="2:13" ht="50" customHeight="1">
      <c r="B25" s="113" t="s">
        <v>66</v>
      </c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</row>
    <row r="26" spans="2:13" ht="30" customHeight="1">
      <c r="B26" s="8"/>
    </row>
  </sheetData>
  <mergeCells count="5">
    <mergeCell ref="B5:M5"/>
    <mergeCell ref="B6:M6"/>
    <mergeCell ref="B21:I21"/>
    <mergeCell ref="L2:M2"/>
    <mergeCell ref="B25:M25"/>
  </mergeCells>
  <phoneticPr fontId="0" type="noConversion"/>
  <hyperlinks>
    <hyperlink ref="B25" location="Índice!A1" display="Volver al índice"/>
    <hyperlink ref="B23" location="G3.b!A1" display="  Atrás "/>
    <hyperlink ref="M23" location="G4.b!A1" display="Siguiente   "/>
  </hyperlinks>
  <pageMargins left="0.70000000000000007" right="0.70000000000000007" top="1.34" bottom="0.75000000000000011" header="0.30000000000000004" footer="0.30000000000000004"/>
  <pageSetup paperSize="9" scale="60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Y29"/>
  <sheetViews>
    <sheetView showGridLines="0" workbookViewId="0"/>
  </sheetViews>
  <sheetFormatPr baseColWidth="10" defaultColWidth="12.83203125" defaultRowHeight="30" customHeight="1" x14ac:dyDescent="0"/>
  <cols>
    <col min="1" max="10" width="12.83203125" style="3"/>
    <col min="11" max="11" width="19.5" style="3" customWidth="1"/>
    <col min="12" max="12" width="21.83203125" style="3" customWidth="1"/>
    <col min="13" max="13" width="19.5" style="3" customWidth="1"/>
    <col min="14" max="16384" width="12.83203125" style="3"/>
  </cols>
  <sheetData>
    <row r="1" spans="2:25" s="69" customFormat="1" ht="30.75" customHeight="1"/>
    <row r="2" spans="2:25" s="69" customFormat="1" ht="62" customHeight="1">
      <c r="B2" s="70"/>
      <c r="E2" s="71"/>
      <c r="F2" s="70"/>
      <c r="L2" s="112" t="s">
        <v>117</v>
      </c>
      <c r="M2" s="112"/>
      <c r="N2" s="71"/>
    </row>
    <row r="3" spans="2:25" s="69" customFormat="1" ht="30.75" customHeight="1">
      <c r="B3" s="70"/>
      <c r="C3" s="70"/>
      <c r="D3" s="70"/>
      <c r="E3" s="70"/>
      <c r="J3" s="72"/>
      <c r="K3" s="72"/>
      <c r="L3" s="72"/>
      <c r="M3" s="72"/>
    </row>
    <row r="4" spans="2:25" ht="30" customHeight="1">
      <c r="O4" s="4"/>
      <c r="P4" s="4"/>
    </row>
    <row r="5" spans="2:25" s="82" customFormat="1" ht="60" customHeight="1">
      <c r="B5" s="116" t="s">
        <v>48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79"/>
      <c r="O5" s="80"/>
      <c r="P5" s="80"/>
      <c r="Q5" s="79"/>
      <c r="R5" s="79"/>
      <c r="S5" s="79"/>
      <c r="T5" s="79"/>
      <c r="U5" s="79"/>
      <c r="V5" s="81"/>
      <c r="W5" s="81"/>
      <c r="X5" s="81"/>
    </row>
    <row r="6" spans="2:25" s="85" customFormat="1" ht="30" customHeight="1">
      <c r="B6" s="117" t="s">
        <v>95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83"/>
      <c r="O6" s="80"/>
      <c r="P6" s="80"/>
      <c r="Q6" s="83"/>
      <c r="R6" s="83"/>
      <c r="S6" s="83"/>
      <c r="T6" s="83"/>
      <c r="U6" s="83"/>
      <c r="V6" s="84"/>
      <c r="W6" s="84"/>
      <c r="X6" s="84"/>
      <c r="Y6" s="84"/>
    </row>
    <row r="9" spans="2:25" ht="50" customHeight="1">
      <c r="K9" s="54" t="s">
        <v>25</v>
      </c>
      <c r="L9" s="54" t="s">
        <v>86</v>
      </c>
      <c r="M9" s="54" t="s">
        <v>87</v>
      </c>
    </row>
    <row r="10" spans="2:25" ht="30" customHeight="1">
      <c r="K10" s="36" t="s">
        <v>34</v>
      </c>
      <c r="L10" s="10">
        <v>70</v>
      </c>
      <c r="M10" s="10">
        <v>30</v>
      </c>
    </row>
    <row r="11" spans="2:25" ht="30" customHeight="1">
      <c r="K11" s="51" t="s">
        <v>35</v>
      </c>
      <c r="L11" s="39">
        <v>75</v>
      </c>
      <c r="M11" s="39">
        <v>25</v>
      </c>
    </row>
    <row r="12" spans="2:25" ht="30" customHeight="1">
      <c r="K12" s="36" t="s">
        <v>36</v>
      </c>
      <c r="L12" s="10">
        <v>85</v>
      </c>
      <c r="M12" s="10">
        <v>15</v>
      </c>
    </row>
    <row r="13" spans="2:25" ht="30" customHeight="1">
      <c r="K13" s="51" t="s">
        <v>37</v>
      </c>
      <c r="L13" s="39">
        <v>72</v>
      </c>
      <c r="M13" s="39">
        <v>28</v>
      </c>
    </row>
    <row r="14" spans="2:25" ht="30" customHeight="1">
      <c r="K14" s="36" t="s">
        <v>38</v>
      </c>
      <c r="L14" s="10">
        <v>72</v>
      </c>
      <c r="M14" s="10">
        <v>28</v>
      </c>
    </row>
    <row r="15" spans="2:25" ht="30" customHeight="1">
      <c r="K15" s="51" t="s">
        <v>32</v>
      </c>
      <c r="L15" s="39">
        <v>74</v>
      </c>
      <c r="M15" s="39">
        <v>26</v>
      </c>
    </row>
    <row r="25" spans="2:13" ht="25" customHeight="1">
      <c r="B25" s="123" t="s">
        <v>96</v>
      </c>
      <c r="C25" s="123"/>
      <c r="D25" s="123"/>
      <c r="E25" s="123"/>
      <c r="F25" s="123"/>
      <c r="G25" s="123"/>
      <c r="H25" s="123"/>
      <c r="I25" s="123"/>
    </row>
    <row r="26" spans="2:13" ht="30" customHeight="1">
      <c r="B26" s="9"/>
      <c r="C26" s="9"/>
      <c r="D26" s="9"/>
      <c r="E26" s="9"/>
      <c r="F26" s="9"/>
      <c r="G26" s="9"/>
      <c r="H26" s="9"/>
      <c r="I26" s="9"/>
    </row>
    <row r="27" spans="2:13" s="89" customFormat="1" ht="30" customHeight="1">
      <c r="B27" s="86" t="s">
        <v>97</v>
      </c>
      <c r="C27" s="86"/>
      <c r="D27" s="86"/>
      <c r="E27" s="86"/>
      <c r="F27" s="86"/>
      <c r="G27" s="87"/>
      <c r="H27" s="87"/>
      <c r="I27" s="87"/>
      <c r="J27" s="87"/>
      <c r="K27" s="87"/>
      <c r="L27" s="87"/>
      <c r="M27" s="88"/>
    </row>
    <row r="29" spans="2:13" ht="50" customHeight="1">
      <c r="B29" s="113" t="s">
        <v>66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</row>
  </sheetData>
  <mergeCells count="5">
    <mergeCell ref="B5:M5"/>
    <mergeCell ref="B6:M6"/>
    <mergeCell ref="B25:I25"/>
    <mergeCell ref="L2:M2"/>
    <mergeCell ref="B29:M29"/>
  </mergeCells>
  <phoneticPr fontId="0" type="noConversion"/>
  <hyperlinks>
    <hyperlink ref="B29" location="Índice!A1" display="Volver al índice"/>
    <hyperlink ref="B27" location="G4.a!A1" display="  Atrás "/>
  </hyperlinks>
  <pageMargins left="0.70000000000000007" right="0.70000000000000007" top="1.34" bottom="0.75000000000000011" header="0.30000000000000004" footer="0.30000000000000004"/>
  <pageSetup paperSize="9" scale="60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</vt:lpstr>
      <vt:lpstr>2</vt:lpstr>
      <vt:lpstr>G1</vt:lpstr>
      <vt:lpstr>G2</vt:lpstr>
      <vt:lpstr>G3.a</vt:lpstr>
      <vt:lpstr>G3.b</vt:lpstr>
      <vt:lpstr>G4.a</vt:lpstr>
      <vt:lpstr>G4.b</vt:lpstr>
    </vt:vector>
  </TitlesOfParts>
  <Company>CORPORACION ANDINA DE FOMENTO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MMIQUILENA</dc:creator>
  <cp:lastModifiedBy>vivi Mora</cp:lastModifiedBy>
  <cp:lastPrinted>2015-06-18T03:28:14Z</cp:lastPrinted>
  <dcterms:created xsi:type="dcterms:W3CDTF">2010-06-18T00:06:55Z</dcterms:created>
  <dcterms:modified xsi:type="dcterms:W3CDTF">2015-06-18T03:28:19Z</dcterms:modified>
</cp:coreProperties>
</file>